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810" yWindow="45" windowWidth="26025" windowHeight="11730" tabRatio="803"/>
  </bookViews>
  <sheets>
    <sheet name="ytd_large_wf" sheetId="46" r:id="rId1"/>
    <sheet name="ytd_pdf" sheetId="45" r:id="rId2"/>
  </sheets>
  <definedNames>
    <definedName name="_xlnm._FilterDatabase" localSheetId="0" hidden="1">ytd_large_wf!$C$1:$C$32</definedName>
    <definedName name="_xlnm.Print_Area" localSheetId="0">ytd_large_wf!#REF!</definedName>
    <definedName name="_xlnm.Print_Area" localSheetId="1">ytd_pdf!$A$1:$O$66</definedName>
  </definedNames>
  <calcPr calcId="145621"/>
</workbook>
</file>

<file path=xl/calcChain.xml><?xml version="1.0" encoding="utf-8"?>
<calcChain xmlns="http://schemas.openxmlformats.org/spreadsheetml/2006/main">
  <c r="U22" i="46" l="1"/>
  <c r="V6" i="46"/>
  <c r="V23" i="46"/>
  <c r="V7" i="46"/>
  <c r="V32" i="46"/>
  <c r="V8" i="46"/>
  <c r="V24" i="46"/>
  <c r="V9" i="46"/>
  <c r="V10" i="46"/>
  <c r="V11" i="46"/>
  <c r="V2" i="46"/>
  <c r="V12" i="46"/>
  <c r="V4" i="46"/>
  <c r="V13" i="46"/>
  <c r="V3" i="46"/>
  <c r="V14" i="46"/>
  <c r="V5" i="46"/>
  <c r="V15" i="46"/>
  <c r="V25" i="46"/>
  <c r="V16" i="46"/>
  <c r="V26" i="46"/>
  <c r="V17" i="46"/>
  <c r="V27" i="46"/>
  <c r="V28" i="46"/>
  <c r="V29" i="46"/>
  <c r="V30" i="46"/>
  <c r="V18" i="46"/>
  <c r="V31" i="46"/>
  <c r="V19" i="46"/>
  <c r="V20" i="46"/>
  <c r="V21" i="46"/>
  <c r="V22" i="46"/>
  <c r="U6" i="46"/>
  <c r="U23" i="46"/>
  <c r="U7" i="46"/>
  <c r="U32" i="46"/>
  <c r="U8" i="46"/>
  <c r="U24" i="46"/>
  <c r="U9" i="46"/>
  <c r="U10" i="46"/>
  <c r="U11" i="46"/>
  <c r="U2" i="46"/>
  <c r="U12" i="46"/>
  <c r="U4" i="46"/>
  <c r="U13" i="46"/>
  <c r="U3" i="46"/>
  <c r="U14" i="46"/>
  <c r="U5" i="46"/>
  <c r="U15" i="46"/>
  <c r="U25" i="46"/>
  <c r="U16" i="46"/>
  <c r="U26" i="46"/>
  <c r="U17" i="46"/>
  <c r="U27" i="46"/>
  <c r="U28" i="46"/>
  <c r="U29" i="46"/>
  <c r="U30" i="46"/>
  <c r="U18" i="46"/>
  <c r="U31" i="46"/>
  <c r="U19" i="46"/>
  <c r="U20" i="46"/>
  <c r="U21" i="46"/>
  <c r="M19" i="45" l="1"/>
  <c r="M51" i="45" l="1"/>
  <c r="M35" i="45"/>
  <c r="M56" i="45" l="1"/>
</calcChain>
</file>

<file path=xl/sharedStrings.xml><?xml version="1.0" encoding="utf-8"?>
<sst xmlns="http://schemas.openxmlformats.org/spreadsheetml/2006/main" count="384" uniqueCount="166">
  <si>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</si>
  <si>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</si>
  <si>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</si>
  <si>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</si>
  <si>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</si>
  <si>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</si>
  <si>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</si>
  <si>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</si>
  <si>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</si>
  <si>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</si>
  <si>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</si>
  <si>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</si>
  <si>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</si>
  <si>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</si>
  <si>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</si>
  <si>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</si>
  <si>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** = LAST ICS-209 RECEIVED</t>
  </si>
  <si>
    <t>DispCtr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</si>
  <si>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</si>
  <si>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</si>
  <si>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</si>
  <si>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</si>
  <si>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</si>
  <si>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</si>
  <si>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</si>
  <si>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</si>
  <si>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</si>
  <si>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</si>
  <si>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</si>
  <si>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</si>
  <si>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</si>
  <si>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</si>
  <si>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NEW MEXICO WILDLAND FIRES &gt;100 ACRES</t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</si>
  <si>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</si>
  <si>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</si>
  <si>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</si>
  <si>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</si>
  <si>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</si>
  <si>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</si>
  <si>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</si>
  <si>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</si>
  <si>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>Incidents in RED have not been finalized in the 209 Program.</t>
  </si>
  <si>
    <t xml:space="preserve">        H = H Caused</t>
  </si>
  <si>
    <t>LA</t>
  </si>
  <si>
    <t>LO</t>
  </si>
  <si>
    <t>HIGHEST_LEVEL_IC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</si>
  <si>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</si>
  <si>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</si>
  <si>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</si>
  <si>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</si>
  <si>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</si>
  <si>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</si>
  <si>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</si>
  <si>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Highest Level IC</t>
  </si>
  <si>
    <t>+</t>
  </si>
  <si>
    <t xml:space="preserve">     FSPC = Full Suppression / Perimeter Control</t>
  </si>
  <si>
    <t xml:space="preserve">     MCC  = Monitor / Confine / Contain (Resource Benefit)</t>
  </si>
  <si>
    <t>LAT</t>
  </si>
  <si>
    <t>LONG</t>
  </si>
  <si>
    <t>Agency_Nbr</t>
  </si>
  <si>
    <t>2014 SOUTHWEST AREA YEAR-TO-DATE WILDLAND FIRES &gt; 100 ACRES *</t>
  </si>
  <si>
    <t>* As reported via FAMWEB - National ICS-209 Program</t>
  </si>
  <si>
    <t xml:space="preserve">     PP   = Point Protection / Limited Perimeter Control</t>
  </si>
  <si>
    <t xml:space="preserve"> ARIZONA WILDLAND FIRES &gt;100 ACRES</t>
  </si>
  <si>
    <t>NEW MEXICO</t>
  </si>
  <si>
    <r>
      <t>WEST TEXAS / OKLAHOMA</t>
    </r>
    <r>
      <rPr>
        <sz val="10"/>
        <color theme="3" tint="-0.249977111117893"/>
        <rFont val="Trebuchet MS"/>
        <family val="2"/>
      </rPr>
      <t xml:space="preserve"> (Federal Units Only)</t>
    </r>
  </si>
  <si>
    <t>Kind *</t>
  </si>
  <si>
    <t>Cause ***</t>
  </si>
  <si>
    <t xml:space="preserve">      Contain, Control, or Out Date, or Final</t>
  </si>
  <si>
    <t xml:space="preserve">      209 Received</t>
  </si>
  <si>
    <t>Choulil</t>
  </si>
  <si>
    <t>FS</t>
  </si>
  <si>
    <t>AZ</t>
  </si>
  <si>
    <t>BIA</t>
  </si>
  <si>
    <t>SEZ</t>
  </si>
  <si>
    <t>TDC</t>
  </si>
  <si>
    <t>PPA</t>
  </si>
  <si>
    <t>H</t>
  </si>
  <si>
    <t>Martin</t>
  </si>
  <si>
    <t>Clay</t>
  </si>
  <si>
    <t>BLM</t>
  </si>
  <si>
    <t>SAD</t>
  </si>
  <si>
    <t>Evans</t>
  </si>
  <si>
    <t>USFS</t>
  </si>
  <si>
    <t>ADC</t>
  </si>
  <si>
    <t>Ash Peak</t>
  </si>
  <si>
    <t>Macrae</t>
  </si>
  <si>
    <t>Perkinsville</t>
  </si>
  <si>
    <t>AZS</t>
  </si>
  <si>
    <t>CWZ</t>
  </si>
  <si>
    <t>A1S</t>
  </si>
  <si>
    <t>Shumate</t>
  </si>
  <si>
    <t>Blackrock</t>
  </si>
  <si>
    <t>MON</t>
  </si>
  <si>
    <t>PHC</t>
  </si>
  <si>
    <t>SCA</t>
  </si>
  <si>
    <t>U</t>
  </si>
  <si>
    <t>Boni</t>
  </si>
  <si>
    <t>Soldier Basin</t>
  </si>
  <si>
    <t>CNF</t>
  </si>
  <si>
    <t>Condos</t>
  </si>
  <si>
    <t>Island Lake</t>
  </si>
  <si>
    <t>USFWS</t>
  </si>
  <si>
    <t>PDC</t>
  </si>
  <si>
    <t>IMR</t>
  </si>
  <si>
    <t>Prevatke</t>
  </si>
  <si>
    <t>Beetown</t>
  </si>
  <si>
    <t>Fourmile</t>
  </si>
  <si>
    <t>L</t>
  </si>
  <si>
    <t>Logan</t>
  </si>
  <si>
    <t>SDC</t>
  </si>
  <si>
    <t>Creek</t>
  </si>
  <si>
    <t>Miller</t>
  </si>
  <si>
    <t>Doce</t>
  </si>
  <si>
    <t>PNF</t>
  </si>
  <si>
    <t>Sciacca</t>
  </si>
  <si>
    <t>Halfway</t>
  </si>
  <si>
    <t>NAZ</t>
  </si>
  <si>
    <t>WDC</t>
  </si>
  <si>
    <t>KNF</t>
  </si>
  <si>
    <t>Bernard</t>
  </si>
  <si>
    <t>Rock Creek</t>
  </si>
  <si>
    <t>WMZ</t>
  </si>
  <si>
    <t>FTA</t>
  </si>
  <si>
    <t>Philbin</t>
  </si>
  <si>
    <t>Sycamore</t>
  </si>
  <si>
    <t>McCrae</t>
  </si>
  <si>
    <t>Yarnell Hill</t>
  </si>
  <si>
    <t>Templin</t>
  </si>
  <si>
    <t>W2</t>
  </si>
  <si>
    <t>Hall</t>
  </si>
  <si>
    <t>Dean Peak</t>
  </si>
  <si>
    <t>CRD</t>
  </si>
  <si>
    <t>Reidy</t>
  </si>
  <si>
    <t>Beaver</t>
  </si>
  <si>
    <t>TCA</t>
  </si>
  <si>
    <t>Mitchell</t>
  </si>
  <si>
    <t>White</t>
  </si>
  <si>
    <t>NPS</t>
  </si>
  <si>
    <t>FDC</t>
  </si>
  <si>
    <t>WUP</t>
  </si>
  <si>
    <t>Rosengarten</t>
  </si>
  <si>
    <t>Coyote</t>
  </si>
  <si>
    <t>Shipman</t>
  </si>
  <si>
    <t>Estelle</t>
  </si>
  <si>
    <t>Cooper</t>
  </si>
  <si>
    <t>PZP</t>
  </si>
  <si>
    <t>Marks</t>
  </si>
  <si>
    <t>Egypt</t>
  </si>
  <si>
    <t>COF</t>
  </si>
  <si>
    <t>Rasmussen</t>
  </si>
  <si>
    <t>Castle</t>
  </si>
  <si>
    <t>Baker</t>
  </si>
  <si>
    <t>Skinner</t>
  </si>
  <si>
    <t>Blasi</t>
  </si>
  <si>
    <t>Mud</t>
  </si>
  <si>
    <t>Pettit</t>
  </si>
  <si>
    <t>Prospect</t>
  </si>
  <si>
    <t>Burnette</t>
  </si>
  <si>
    <t>Wildhorse</t>
  </si>
  <si>
    <t>Brown</t>
  </si>
  <si>
    <t>Eastwood Mesa</t>
  </si>
  <si>
    <t>TNF</t>
  </si>
  <si>
    <t>Sandoval</t>
  </si>
  <si>
    <t>French Gulch</t>
  </si>
  <si>
    <t>Musser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</si>
</sst>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2"/>
      <color indexed="60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9"/>
      <color rgb="FFFF0000"/>
      <name val="Trebuchet MS"/>
      <family val="2"/>
    </font>
    <font>
      <b/>
      <sz val="16"/>
      <color theme="3" tint="-0.249977111117893"/>
      <name val="Trebuchet MS"/>
      <family val="2"/>
    </font>
    <font>
      <sz val="10"/>
      <color theme="3" tint="-0.249977111117893"/>
      <name val="Trebuchet MS"/>
      <family val="2"/>
    </font>
    <font>
      <b/>
      <sz val="10"/>
      <color theme="2"/>
      <name val="Trebuchet MS"/>
      <family val="2"/>
    </font>
    <font>
      <b/>
      <sz val="10"/>
      <color theme="2"/>
      <name val="Arial"/>
      <family val="2"/>
    </font>
    <font>
      <sz val="11"/>
      <color theme="2"/>
      <name val="Trebuchet MS"/>
      <family val="2"/>
    </font>
    <font>
      <b/>
      <sz val="9"/>
      <color indexed="56"/>
      <name val="Trebuchet MS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/>
    <xf numFmtId="0" fontId="1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17" fillId="10" borderId="1" xfId="0" applyNumberFormat="1" applyFont="1" applyFill="1" applyBorder="1" applyAlignment="1">
      <alignment horizontal="right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164" fontId="5" fillId="6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" fontId="5" fillId="2" borderId="0" xfId="0" applyNumberFormat="1" applyFont="1" applyFill="1" applyAlignment="1">
      <alignment horizontal="center" vertical="top"/>
    </xf>
    <xf numFmtId="1" fontId="5" fillId="4" borderId="0" xfId="0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166" fontId="5" fillId="8" borderId="0" xfId="0" applyNumberFormat="1" applyFont="1" applyFill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165" fontId="5" fillId="8" borderId="0" xfId="0" applyNumberFormat="1" applyFont="1" applyFill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6" fillId="0" borderId="0" xfId="0" applyFont="1" applyBorder="1" applyAlignment="1"/>
    <xf numFmtId="165" fontId="19" fillId="0" borderId="0" xfId="0" applyNumberFormat="1" applyFont="1" applyAlignment="1">
      <alignment horizontal="right" vertical="top"/>
    </xf>
    <xf numFmtId="1" fontId="19" fillId="0" borderId="0" xfId="0" applyNumberFormat="1" applyFont="1" applyAlignment="1">
      <alignment vertical="top"/>
    </xf>
    <xf numFmtId="3" fontId="5" fillId="6" borderId="0" xfId="0" applyNumberFormat="1" applyFont="1" applyFill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64" fontId="1" fillId="0" borderId="0" xfId="0" applyNumberFormat="1" applyFont="1" applyAlignment="1">
      <alignment horizontal="center" vertical="top"/>
    </xf>
    <xf numFmtId="164" fontId="19" fillId="0" borderId="0" xfId="0" applyNumberFormat="1" applyFont="1" applyAlignment="1">
      <alignment horizontal="center" vertical="top"/>
    </xf>
    <xf numFmtId="3" fontId="5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5" fillId="6" borderId="0" xfId="0" applyNumberFormat="1" applyFont="1" applyFill="1" applyAlignment="1">
      <alignment horizontal="right" vertical="top"/>
    </xf>
    <xf numFmtId="1" fontId="0" fillId="0" borderId="0" xfId="0" applyNumberFormat="1"/>
    <xf numFmtId="0" fontId="3" fillId="0" borderId="2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64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3" fontId="19" fillId="0" borderId="0" xfId="0" applyNumberFormat="1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5" xfId="1" applyFont="1" applyBorder="1" applyAlignment="1" applyProtection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4" fontId="0" fillId="0" borderId="0" xfId="0" applyNumberFormat="1" applyBorder="1"/>
    <xf numFmtId="3" fontId="0" fillId="0" borderId="0" xfId="0" applyNumberFormat="1" applyBorder="1"/>
    <xf numFmtId="0" fontId="0" fillId="0" borderId="5" xfId="0" applyBorder="1"/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top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vertical="top"/>
    </xf>
    <xf numFmtId="3" fontId="0" fillId="0" borderId="0" xfId="0" applyNumberFormat="1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9" borderId="15" xfId="0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center" vertical="center"/>
    </xf>
    <xf numFmtId="0" fontId="24" fillId="11" borderId="14" xfId="0" applyFont="1" applyFill="1" applyBorder="1" applyAlignment="1">
      <alignment horizontal="center" vertical="center"/>
    </xf>
    <xf numFmtId="0" fontId="27" fillId="12" borderId="6" xfId="1" applyFont="1" applyFill="1" applyBorder="1" applyAlignment="1" applyProtection="1">
      <alignment wrapText="1"/>
    </xf>
    <xf numFmtId="0" fontId="27" fillId="12" borderId="7" xfId="1" applyFont="1" applyFill="1" applyBorder="1" applyAlignment="1" applyProtection="1">
      <alignment wrapText="1"/>
    </xf>
    <xf numFmtId="0" fontId="8" fillId="12" borderId="2" xfId="1" applyFont="1" applyFill="1" applyBorder="1" applyAlignment="1" applyProtection="1">
      <alignment horizontal="left"/>
    </xf>
    <xf numFmtId="0" fontId="28" fillId="12" borderId="0" xfId="0" applyFont="1" applyFill="1" applyBorder="1" applyAlignment="1"/>
    <xf numFmtId="0" fontId="28" fillId="12" borderId="5" xfId="0" applyFont="1" applyFill="1" applyBorder="1" applyAlignment="1">
      <alignment horizontal="center"/>
    </xf>
    <xf numFmtId="0" fontId="8" fillId="12" borderId="0" xfId="1" applyFont="1" applyFill="1" applyBorder="1" applyAlignment="1" applyProtection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left"/>
    </xf>
    <xf numFmtId="0" fontId="27" fillId="12" borderId="0" xfId="0" applyFont="1" applyFill="1" applyBorder="1" applyAlignment="1">
      <alignment horizontal="left"/>
    </xf>
    <xf numFmtId="164" fontId="8" fillId="12" borderId="0" xfId="1" applyNumberFormat="1" applyFont="1" applyFill="1" applyBorder="1" applyAlignment="1" applyProtection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/>
    </xf>
    <xf numFmtId="164" fontId="8" fillId="12" borderId="5" xfId="0" applyNumberFormat="1" applyFont="1" applyFill="1" applyBorder="1" applyAlignment="1">
      <alignment horizontal="center"/>
    </xf>
    <xf numFmtId="0" fontId="28" fillId="12" borderId="3" xfId="0" applyFont="1" applyFill="1" applyBorder="1" applyAlignment="1">
      <alignment horizontal="left" vertical="top"/>
    </xf>
    <xf numFmtId="0" fontId="28" fillId="12" borderId="4" xfId="0" applyFont="1" applyFill="1" applyBorder="1" applyAlignment="1">
      <alignment horizontal="left" vertical="top"/>
    </xf>
    <xf numFmtId="0" fontId="8" fillId="12" borderId="4" xfId="0" applyFont="1" applyFill="1" applyBorder="1" applyAlignment="1">
      <alignment horizontal="left" vertical="top"/>
    </xf>
    <xf numFmtId="0" fontId="28" fillId="12" borderId="9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vertical="top"/>
    </xf>
    <xf numFmtId="14" fontId="12" fillId="1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7" fillId="12" borderId="7" xfId="1" applyFont="1" applyFill="1" applyBorder="1" applyAlignment="1" applyProtection="1">
      <alignment horizontal="left" wrapText="1"/>
    </xf>
    <xf numFmtId="0" fontId="27" fillId="12" borderId="10" xfId="1" applyFont="1" applyFill="1" applyBorder="1" applyAlignment="1" applyProtection="1">
      <alignment horizontal="left" wrapText="1"/>
    </xf>
    <xf numFmtId="0" fontId="28" fillId="12" borderId="0" xfId="0" applyFont="1" applyFill="1" applyBorder="1" applyAlignment="1">
      <alignment horizontal="left"/>
    </xf>
    <xf numFmtId="0" fontId="28" fillId="12" borderId="5" xfId="0" applyFont="1" applyFill="1" applyBorder="1" applyAlignment="1">
      <alignment horizontal="left"/>
    </xf>
    <xf numFmtId="0" fontId="6" fillId="5" borderId="6" xfId="1" applyFont="1" applyFill="1" applyBorder="1" applyAlignment="1" applyProtection="1">
      <alignment horizontal="center" wrapText="1"/>
    </xf>
    <xf numFmtId="0" fontId="6" fillId="5" borderId="7" xfId="1" applyFont="1" applyFill="1" applyBorder="1" applyAlignment="1" applyProtection="1">
      <alignment horizontal="center" wrapText="1"/>
    </xf>
    <xf numFmtId="0" fontId="6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22" fillId="0" borderId="11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53</xdr:row>
      <xdr:rowOff>85725</xdr:rowOff>
    </xdr:from>
    <xdr:to>
      <xdr:col>15</xdr:col>
      <xdr:colOff>0</xdr:colOff>
      <xdr:row>53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12700" cmpd="thickThin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4"/>
  <sheetViews>
    <sheetView tabSelected="1" workbookViewId="0">
      <pane ySplit="1" topLeftCell="A2" activePane="bottomLeft" state="frozen"/>
      <selection pane="bottomLeft" activeCell="C19" sqref="C19"/>
    </sheetView>
  </sheetViews>
  <sheetFormatPr defaultRowHeight="12.75" x14ac:dyDescent="0.2"/>
  <cols>
    <col min="1" max="1" width="17.5703125" style="29" bestFit="1" customWidth="1"/>
    <col min="2" max="2" width="5.42578125" style="24" bestFit="1" customWidth="1"/>
    <col min="3" max="3" width="10" style="24" bestFit="1" customWidth="1"/>
    <col min="4" max="4" width="7.85546875" style="24" bestFit="1" customWidth="1"/>
    <col min="5" max="5" width="11.7109375" style="24" bestFit="1" customWidth="1"/>
    <col min="6" max="6" width="5.42578125" style="24" bestFit="1" customWidth="1"/>
    <col min="7" max="7" width="8.85546875" style="24" bestFit="1" customWidth="1"/>
    <col min="8" max="8" width="5.5703125" style="24" customWidth="1"/>
    <col min="9" max="10" width="9.140625" style="47" customWidth="1"/>
    <col min="11" max="11" width="8.28515625" style="24" bestFit="1" customWidth="1"/>
    <col min="12" max="12" width="7" style="27" bestFit="1" customWidth="1"/>
    <col min="13" max="13" width="18.28515625" style="46" bestFit="1" customWidth="1"/>
    <col min="14" max="14" width="18" style="50" bestFit="1" customWidth="1"/>
    <col min="15" max="16" width="5.42578125" style="22" bestFit="1" customWidth="1"/>
    <col min="17" max="17" width="5.28515625" style="22" bestFit="1" customWidth="1"/>
    <col min="18" max="19" width="5.85546875" style="22" bestFit="1" customWidth="1"/>
    <col min="20" max="20" width="5.7109375" style="22" bestFit="1" customWidth="1"/>
    <col min="21" max="21" width="7.5703125" style="26" bestFit="1" customWidth="1"/>
    <col min="22" max="22" width="9.140625" style="26" bestFit="1" customWidth="1"/>
    <col min="23" max="23" width="7.5703125" style="26" bestFit="1" customWidth="1"/>
    <col min="24" max="24" width="9.140625" style="26" bestFit="1" customWidth="1"/>
    <col min="25" max="25" width="11.140625" style="27" bestFit="1" customWidth="1"/>
    <col min="26" max="26" width="8.85546875" style="27" bestFit="1" customWidth="1"/>
    <col min="27" max="27" width="9.7109375" style="27" bestFit="1" customWidth="1"/>
    <col min="28" max="28" width="6.85546875" style="27" bestFit="1" customWidth="1"/>
    <col min="29" max="30" width="6.140625" style="25" bestFit="1" customWidth="1"/>
    <col min="31" max="33" width="5.5703125" style="25" bestFit="1" customWidth="1"/>
    <col min="34" max="34" width="6.140625" style="25" bestFit="1" customWidth="1"/>
    <col min="35" max="35" width="9.7109375" style="25" bestFit="1" customWidth="1"/>
    <col min="36" max="36" width="28.42578125" style="22" bestFit="1" customWidth="1"/>
    <col min="37" max="16384" width="9.140625" style="22"/>
  </cols>
  <sheetData>
    <row r="1" spans="1:37" ht="15" x14ac:dyDescent="0.2">
      <c r="A1" s="36" t="s">
        <v>21</v>
      </c>
      <c r="B1" s="30" t="s">
        <v>15</v>
      </c>
      <c r="C1" s="30" t="s">
        <v>2</v>
      </c>
      <c r="D1" s="30" t="s">
        <v>1</v>
      </c>
      <c r="E1" s="30" t="s">
        <v>59</v>
      </c>
      <c r="F1" s="30" t="s">
        <v>3</v>
      </c>
      <c r="G1" s="30" t="s">
        <v>17</v>
      </c>
      <c r="H1" s="30" t="s">
        <v>4</v>
      </c>
      <c r="I1" s="31" t="s">
        <v>22</v>
      </c>
      <c r="J1" s="31" t="s">
        <v>36</v>
      </c>
      <c r="K1" s="32" t="s">
        <v>5</v>
      </c>
      <c r="L1" s="52" t="s">
        <v>23</v>
      </c>
      <c r="M1" s="44" t="s">
        <v>0</v>
      </c>
      <c r="N1" s="49" t="s">
        <v>45</v>
      </c>
      <c r="O1" s="37" t="s">
        <v>18</v>
      </c>
      <c r="P1" s="37" t="s">
        <v>19</v>
      </c>
      <c r="Q1" s="37" t="s">
        <v>20</v>
      </c>
      <c r="R1" s="38" t="s">
        <v>12</v>
      </c>
      <c r="S1" s="37" t="s">
        <v>13</v>
      </c>
      <c r="T1" s="37" t="s">
        <v>14</v>
      </c>
      <c r="U1" s="39" t="s">
        <v>43</v>
      </c>
      <c r="V1" s="39" t="s">
        <v>44</v>
      </c>
      <c r="W1" s="39" t="s">
        <v>57</v>
      </c>
      <c r="X1" s="39" t="s">
        <v>58</v>
      </c>
      <c r="Y1" s="33" t="s">
        <v>24</v>
      </c>
      <c r="Z1" s="33" t="s">
        <v>25</v>
      </c>
      <c r="AA1" s="33" t="s">
        <v>26</v>
      </c>
      <c r="AB1" s="34" t="s">
        <v>27</v>
      </c>
      <c r="AC1" s="35" t="s">
        <v>6</v>
      </c>
      <c r="AD1" s="35" t="s">
        <v>7</v>
      </c>
      <c r="AE1" s="35" t="s">
        <v>8</v>
      </c>
      <c r="AF1" s="35" t="s">
        <v>9</v>
      </c>
      <c r="AG1" s="35" t="s">
        <v>10</v>
      </c>
      <c r="AH1" s="35" t="s">
        <v>11</v>
      </c>
      <c r="AI1" s="35" t="s">
        <v>28</v>
      </c>
      <c r="AJ1" s="28"/>
      <c r="AK1" s="28"/>
    </row>
    <row r="2" spans="1:37" customFormat="1" x14ac:dyDescent="0.2">
      <c r="A2" s="53" t="s">
        <v>113</v>
      </c>
      <c r="B2" s="53" t="s">
        <v>71</v>
      </c>
      <c r="C2" s="53" t="s">
        <v>72</v>
      </c>
      <c r="D2" s="53" t="s">
        <v>83</v>
      </c>
      <c r="E2" s="53">
        <v>7</v>
      </c>
      <c r="F2" s="53" t="s">
        <v>89</v>
      </c>
      <c r="G2" s="53" t="s">
        <v>103</v>
      </c>
      <c r="H2" s="53" t="s">
        <v>114</v>
      </c>
      <c r="I2" s="159">
        <v>41443</v>
      </c>
      <c r="J2" s="159">
        <v>41466</v>
      </c>
      <c r="K2" s="53" t="s">
        <v>77</v>
      </c>
      <c r="L2" s="53">
        <v>6767</v>
      </c>
      <c r="M2" s="53" t="s">
        <v>115</v>
      </c>
      <c r="N2" s="161">
        <v>1</v>
      </c>
      <c r="O2" s="53">
        <v>34</v>
      </c>
      <c r="P2" s="53">
        <v>35</v>
      </c>
      <c r="Q2" s="53">
        <v>42</v>
      </c>
      <c r="R2" s="53">
        <v>112</v>
      </c>
      <c r="S2" s="53">
        <v>35</v>
      </c>
      <c r="T2" s="53">
        <v>46</v>
      </c>
      <c r="U2" s="160">
        <f>O2+(P2+(Q2/60))/60</f>
        <v>34.594999999999999</v>
      </c>
      <c r="V2" s="160">
        <f>-(R2+(S2+(T2/60))/60)</f>
        <v>-112.59611111111111</v>
      </c>
      <c r="W2" s="160">
        <v>34.594999999999999</v>
      </c>
      <c r="X2" s="160">
        <v>-112.59611111111111</v>
      </c>
      <c r="Y2" s="53">
        <v>515</v>
      </c>
      <c r="Z2" s="53">
        <v>0</v>
      </c>
      <c r="AA2" s="53">
        <v>0</v>
      </c>
      <c r="AB2" s="53">
        <v>0</v>
      </c>
      <c r="AC2" s="53">
        <v>9</v>
      </c>
      <c r="AD2" s="53">
        <v>12</v>
      </c>
      <c r="AE2" s="53">
        <v>6</v>
      </c>
      <c r="AF2" s="53">
        <v>34</v>
      </c>
      <c r="AG2" s="53">
        <v>2</v>
      </c>
      <c r="AH2" s="53">
        <v>5</v>
      </c>
      <c r="AI2" s="53">
        <v>781</v>
      </c>
      <c r="AJ2" s="53"/>
      <c r="AK2" s="53"/>
    </row>
    <row r="3" spans="1:37" customFormat="1" x14ac:dyDescent="0.2">
      <c r="A3" s="53" t="s">
        <v>127</v>
      </c>
      <c r="B3" s="53" t="s">
        <v>71</v>
      </c>
      <c r="C3" s="53" t="s">
        <v>72</v>
      </c>
      <c r="D3" s="53" t="s">
        <v>88</v>
      </c>
      <c r="E3" s="53">
        <v>5</v>
      </c>
      <c r="F3" s="53" t="s">
        <v>89</v>
      </c>
      <c r="G3" s="53" t="s">
        <v>84</v>
      </c>
      <c r="H3" s="53" t="s">
        <v>90</v>
      </c>
      <c r="I3" s="159">
        <v>41453</v>
      </c>
      <c r="J3" s="159">
        <v>41465</v>
      </c>
      <c r="K3" s="53" t="s">
        <v>108</v>
      </c>
      <c r="L3" s="53">
        <v>8377</v>
      </c>
      <c r="M3" s="53" t="s">
        <v>128</v>
      </c>
      <c r="N3" s="161">
        <v>1</v>
      </c>
      <c r="O3" s="53">
        <v>34</v>
      </c>
      <c r="P3" s="53">
        <v>13</v>
      </c>
      <c r="Q3" s="53">
        <v>42</v>
      </c>
      <c r="R3" s="53">
        <v>112</v>
      </c>
      <c r="S3" s="53">
        <v>47</v>
      </c>
      <c r="T3" s="53">
        <v>29</v>
      </c>
      <c r="U3" s="160">
        <f>O3+(P3+(Q3/60))/60</f>
        <v>34.228333333333332</v>
      </c>
      <c r="V3" s="160">
        <f>-(R3+(S3+(T3/60))/60)</f>
        <v>-112.79138888888889</v>
      </c>
      <c r="W3" s="160">
        <v>34.228333333333332</v>
      </c>
      <c r="X3" s="160">
        <v>-112.79138888888889</v>
      </c>
      <c r="Y3" s="53">
        <v>525</v>
      </c>
      <c r="Z3" s="53">
        <v>0</v>
      </c>
      <c r="AA3" s="53">
        <v>114</v>
      </c>
      <c r="AB3" s="53">
        <v>0</v>
      </c>
      <c r="AC3" s="53">
        <v>8</v>
      </c>
      <c r="AD3" s="53">
        <v>8</v>
      </c>
      <c r="AE3" s="53">
        <v>0</v>
      </c>
      <c r="AF3" s="53">
        <v>44</v>
      </c>
      <c r="AG3" s="53">
        <v>3</v>
      </c>
      <c r="AH3" s="53">
        <v>20</v>
      </c>
      <c r="AI3" s="53">
        <v>596</v>
      </c>
      <c r="AJ3" s="53"/>
      <c r="AK3" s="53"/>
    </row>
    <row r="4" spans="1:37" customFormat="1" x14ac:dyDescent="0.2">
      <c r="A4" s="53" t="s">
        <v>121</v>
      </c>
      <c r="B4" s="53" t="s">
        <v>71</v>
      </c>
      <c r="C4" s="53" t="s">
        <v>72</v>
      </c>
      <c r="D4" s="53" t="s">
        <v>73</v>
      </c>
      <c r="E4" s="53">
        <v>1</v>
      </c>
      <c r="F4" s="53" t="s">
        <v>122</v>
      </c>
      <c r="G4" s="53" t="s">
        <v>110</v>
      </c>
      <c r="H4" s="53" t="s">
        <v>123</v>
      </c>
      <c r="I4" s="159">
        <v>41446</v>
      </c>
      <c r="J4" s="159">
        <v>41471</v>
      </c>
      <c r="K4" s="53" t="s">
        <v>77</v>
      </c>
      <c r="L4" s="53">
        <v>795</v>
      </c>
      <c r="M4" s="53" t="s">
        <v>124</v>
      </c>
      <c r="N4" s="161">
        <v>2</v>
      </c>
      <c r="O4" s="53">
        <v>33</v>
      </c>
      <c r="P4" s="53">
        <v>49</v>
      </c>
      <c r="Q4" s="53">
        <v>0</v>
      </c>
      <c r="R4" s="53">
        <v>109</v>
      </c>
      <c r="S4" s="53">
        <v>49</v>
      </c>
      <c r="T4" s="53">
        <v>0</v>
      </c>
      <c r="U4" s="160">
        <f>O4+(P4+(Q4/60))/60</f>
        <v>33.81666666666667</v>
      </c>
      <c r="V4" s="160">
        <f>-(R4+(S4+(T4/60))/60)</f>
        <v>-109.81666666666666</v>
      </c>
      <c r="W4" s="160">
        <v>33.81666666666667</v>
      </c>
      <c r="X4" s="160">
        <v>-109.81666666666666</v>
      </c>
      <c r="Y4" s="53">
        <v>0</v>
      </c>
      <c r="Z4" s="53">
        <v>0</v>
      </c>
      <c r="AA4" s="53">
        <v>0</v>
      </c>
      <c r="AB4" s="53">
        <v>0</v>
      </c>
      <c r="AC4" s="53">
        <v>6</v>
      </c>
      <c r="AD4" s="53">
        <v>3</v>
      </c>
      <c r="AE4" s="53">
        <v>1</v>
      </c>
      <c r="AF4" s="53">
        <v>21</v>
      </c>
      <c r="AG4" s="53">
        <v>0</v>
      </c>
      <c r="AH4" s="53">
        <v>3</v>
      </c>
      <c r="AI4" s="53">
        <v>374</v>
      </c>
      <c r="AJ4" s="53"/>
      <c r="AK4" s="53"/>
    </row>
    <row r="5" spans="1:37" customFormat="1" x14ac:dyDescent="0.2">
      <c r="A5" s="53" t="s">
        <v>131</v>
      </c>
      <c r="B5" s="53" t="s">
        <v>71</v>
      </c>
      <c r="C5" s="53" t="s">
        <v>72</v>
      </c>
      <c r="D5" s="53" t="s">
        <v>80</v>
      </c>
      <c r="E5" s="53">
        <v>2</v>
      </c>
      <c r="F5" s="53" t="s">
        <v>89</v>
      </c>
      <c r="G5" s="53" t="s">
        <v>103</v>
      </c>
      <c r="H5" s="53" t="s">
        <v>132</v>
      </c>
      <c r="I5" s="159">
        <v>41455</v>
      </c>
      <c r="J5" s="159">
        <v>41470</v>
      </c>
      <c r="K5" s="53" t="s">
        <v>108</v>
      </c>
      <c r="L5" s="53">
        <v>5413</v>
      </c>
      <c r="M5" s="53" t="s">
        <v>133</v>
      </c>
      <c r="N5" s="161">
        <v>2</v>
      </c>
      <c r="O5" s="53">
        <v>35</v>
      </c>
      <c r="P5" s="53">
        <v>7</v>
      </c>
      <c r="Q5" s="53">
        <v>10</v>
      </c>
      <c r="R5" s="53">
        <v>113</v>
      </c>
      <c r="S5" s="53">
        <v>51</v>
      </c>
      <c r="T5" s="53">
        <v>42</v>
      </c>
      <c r="U5" s="160">
        <f>O5+(P5+(Q5/60))/60</f>
        <v>35.119444444444447</v>
      </c>
      <c r="V5" s="160">
        <f>-(R5+(S5+(T5/60))/60)</f>
        <v>-113.86166666666666</v>
      </c>
      <c r="W5" s="160">
        <v>35.119444444444447</v>
      </c>
      <c r="X5" s="160">
        <v>-113.86166666666666</v>
      </c>
      <c r="Y5" s="53">
        <v>390</v>
      </c>
      <c r="Z5" s="53">
        <v>0</v>
      </c>
      <c r="AA5" s="53">
        <v>0</v>
      </c>
      <c r="AB5" s="53">
        <v>0</v>
      </c>
      <c r="AC5" s="53">
        <v>7</v>
      </c>
      <c r="AD5" s="53">
        <v>4</v>
      </c>
      <c r="AE5" s="53">
        <v>4</v>
      </c>
      <c r="AF5" s="53">
        <v>16</v>
      </c>
      <c r="AG5" s="53">
        <v>2</v>
      </c>
      <c r="AH5" s="53">
        <v>13</v>
      </c>
      <c r="AI5" s="53">
        <v>473</v>
      </c>
      <c r="AJ5" s="53"/>
      <c r="AK5" s="53"/>
    </row>
    <row r="6" spans="1:37" customFormat="1" x14ac:dyDescent="0.2">
      <c r="A6" s="53" t="s">
        <v>79</v>
      </c>
      <c r="B6" s="53" t="s">
        <v>71</v>
      </c>
      <c r="C6" s="53" t="s">
        <v>72</v>
      </c>
      <c r="D6" s="53" t="s">
        <v>80</v>
      </c>
      <c r="E6" s="53">
        <v>2</v>
      </c>
      <c r="F6" s="53" t="s">
        <v>74</v>
      </c>
      <c r="G6" s="53" t="s">
        <v>75</v>
      </c>
      <c r="H6" s="53" t="s">
        <v>81</v>
      </c>
      <c r="I6" s="159">
        <v>41362</v>
      </c>
      <c r="J6" s="159">
        <v>41366</v>
      </c>
      <c r="K6" s="53" t="s">
        <v>77</v>
      </c>
      <c r="L6" s="53">
        <v>454</v>
      </c>
      <c r="M6" s="53" t="s">
        <v>82</v>
      </c>
      <c r="N6" s="161">
        <v>3</v>
      </c>
      <c r="O6" s="53">
        <v>33</v>
      </c>
      <c r="P6" s="53">
        <v>3</v>
      </c>
      <c r="Q6" s="53">
        <v>39</v>
      </c>
      <c r="R6" s="53">
        <v>109</v>
      </c>
      <c r="S6" s="53">
        <v>57</v>
      </c>
      <c r="T6" s="53">
        <v>3</v>
      </c>
      <c r="U6" s="160">
        <f>O6+(P6+(Q6/60))/60</f>
        <v>33.060833333333335</v>
      </c>
      <c r="V6" s="160">
        <f>-(R6+(S6+(T6/60))/60)</f>
        <v>-109.95083333333334</v>
      </c>
      <c r="W6" s="160">
        <v>33.060833333333335</v>
      </c>
      <c r="X6" s="160">
        <v>-109.95083333333334</v>
      </c>
      <c r="Y6" s="53">
        <v>0</v>
      </c>
      <c r="Z6" s="53">
        <v>0</v>
      </c>
      <c r="AA6" s="53">
        <v>0</v>
      </c>
      <c r="AB6" s="53">
        <v>0</v>
      </c>
      <c r="AC6" s="53">
        <v>1</v>
      </c>
      <c r="AD6" s="53">
        <v>3</v>
      </c>
      <c r="AE6" s="53">
        <v>0</v>
      </c>
      <c r="AF6" s="53">
        <v>4</v>
      </c>
      <c r="AG6" s="53">
        <v>0</v>
      </c>
      <c r="AH6" s="53">
        <v>1</v>
      </c>
      <c r="AI6" s="53">
        <v>105</v>
      </c>
      <c r="AJ6" s="53"/>
      <c r="AK6" s="53"/>
    </row>
    <row r="7" spans="1:37" customFormat="1" x14ac:dyDescent="0.2">
      <c r="A7" s="53" t="s">
        <v>87</v>
      </c>
      <c r="B7" s="53" t="s">
        <v>71</v>
      </c>
      <c r="C7" s="53" t="s">
        <v>72</v>
      </c>
      <c r="D7" s="53" t="s">
        <v>88</v>
      </c>
      <c r="E7" s="53">
        <v>5</v>
      </c>
      <c r="F7" s="53" t="s">
        <v>89</v>
      </c>
      <c r="G7" s="53" t="s">
        <v>84</v>
      </c>
      <c r="H7" s="53" t="s">
        <v>90</v>
      </c>
      <c r="I7" s="159">
        <v>41394</v>
      </c>
      <c r="J7" s="159">
        <v>41395</v>
      </c>
      <c r="K7" s="53" t="s">
        <v>77</v>
      </c>
      <c r="L7" s="53">
        <v>1408</v>
      </c>
      <c r="M7" s="53" t="s">
        <v>91</v>
      </c>
      <c r="N7" s="161">
        <v>3</v>
      </c>
      <c r="O7" s="53">
        <v>34</v>
      </c>
      <c r="P7" s="53">
        <v>44</v>
      </c>
      <c r="Q7" s="53">
        <v>11</v>
      </c>
      <c r="R7" s="53">
        <v>112</v>
      </c>
      <c r="S7" s="53">
        <v>23</v>
      </c>
      <c r="T7" s="53">
        <v>24</v>
      </c>
      <c r="U7" s="160">
        <f>O7+(P7+(Q7/60))/60</f>
        <v>34.736388888888889</v>
      </c>
      <c r="V7" s="160">
        <f>-(R7+(S7+(T7/60))/60)</f>
        <v>-112.39</v>
      </c>
      <c r="W7" s="160">
        <v>34.736388888888889</v>
      </c>
      <c r="X7" s="160">
        <v>-112.39</v>
      </c>
      <c r="Y7" s="53">
        <v>6</v>
      </c>
      <c r="Z7" s="53">
        <v>0</v>
      </c>
      <c r="AA7" s="53">
        <v>0</v>
      </c>
      <c r="AB7" s="53">
        <v>0</v>
      </c>
      <c r="AC7" s="53">
        <v>1</v>
      </c>
      <c r="AD7" s="53">
        <v>2</v>
      </c>
      <c r="AE7" s="53">
        <v>1</v>
      </c>
      <c r="AF7" s="53">
        <v>13</v>
      </c>
      <c r="AG7" s="53">
        <v>0</v>
      </c>
      <c r="AH7" s="53">
        <v>5</v>
      </c>
      <c r="AI7" s="53">
        <v>95</v>
      </c>
      <c r="AJ7" s="53"/>
      <c r="AK7" s="53"/>
    </row>
    <row r="8" spans="1:37" customFormat="1" x14ac:dyDescent="0.2">
      <c r="A8" s="53" t="s">
        <v>98</v>
      </c>
      <c r="B8" s="53" t="s">
        <v>71</v>
      </c>
      <c r="C8" s="53" t="s">
        <v>72</v>
      </c>
      <c r="D8" s="53" t="s">
        <v>83</v>
      </c>
      <c r="E8" s="53">
        <v>7</v>
      </c>
      <c r="F8" s="53" t="s">
        <v>74</v>
      </c>
      <c r="G8" s="53" t="s">
        <v>75</v>
      </c>
      <c r="H8" s="53" t="s">
        <v>99</v>
      </c>
      <c r="I8" s="159">
        <v>41411</v>
      </c>
      <c r="J8" s="159">
        <v>41422</v>
      </c>
      <c r="K8" s="53" t="s">
        <v>77</v>
      </c>
      <c r="L8" s="53">
        <v>10775</v>
      </c>
      <c r="M8" s="53" t="s">
        <v>100</v>
      </c>
      <c r="N8" s="161">
        <v>3</v>
      </c>
      <c r="O8" s="53">
        <v>31</v>
      </c>
      <c r="P8" s="53">
        <v>26</v>
      </c>
      <c r="Q8" s="53">
        <v>9</v>
      </c>
      <c r="R8" s="53">
        <v>110</v>
      </c>
      <c r="S8" s="53">
        <v>46</v>
      </c>
      <c r="T8" s="53">
        <v>4</v>
      </c>
      <c r="U8" s="160">
        <f>O8+(P8+(Q8/60))/60</f>
        <v>31.435833333333335</v>
      </c>
      <c r="V8" s="160">
        <f>-(R8+(S8+(T8/60))/60)</f>
        <v>-110.76777777777778</v>
      </c>
      <c r="W8" s="160">
        <v>31.435833333333335</v>
      </c>
      <c r="X8" s="160">
        <v>-110.76777777777778</v>
      </c>
      <c r="Y8" s="53">
        <v>0</v>
      </c>
      <c r="Z8" s="53">
        <v>0</v>
      </c>
      <c r="AA8" s="53">
        <v>0</v>
      </c>
      <c r="AB8" s="53">
        <v>0</v>
      </c>
      <c r="AC8" s="53">
        <v>2</v>
      </c>
      <c r="AD8" s="53">
        <v>4</v>
      </c>
      <c r="AE8" s="53">
        <v>3</v>
      </c>
      <c r="AF8" s="53">
        <v>11</v>
      </c>
      <c r="AG8" s="53">
        <v>0</v>
      </c>
      <c r="AH8" s="53">
        <v>6</v>
      </c>
      <c r="AI8" s="53">
        <v>210</v>
      </c>
      <c r="AJ8" s="53"/>
      <c r="AK8" s="53"/>
    </row>
    <row r="9" spans="1:37" customFormat="1" x14ac:dyDescent="0.2">
      <c r="A9" s="53" t="s">
        <v>106</v>
      </c>
      <c r="B9" s="53" t="s">
        <v>71</v>
      </c>
      <c r="C9" s="53" t="s">
        <v>72</v>
      </c>
      <c r="D9" s="53" t="s">
        <v>73</v>
      </c>
      <c r="E9" s="53">
        <v>1</v>
      </c>
      <c r="F9" s="53" t="s">
        <v>89</v>
      </c>
      <c r="G9" s="53" t="s">
        <v>94</v>
      </c>
      <c r="H9" s="53" t="s">
        <v>95</v>
      </c>
      <c r="I9" s="159">
        <v>41424</v>
      </c>
      <c r="J9" s="159">
        <v>41431</v>
      </c>
      <c r="K9" s="53" t="s">
        <v>77</v>
      </c>
      <c r="L9" s="53">
        <v>1170</v>
      </c>
      <c r="M9" s="53" t="s">
        <v>82</v>
      </c>
      <c r="N9" s="161">
        <v>3</v>
      </c>
      <c r="O9" s="53">
        <v>33</v>
      </c>
      <c r="P9" s="53">
        <v>6</v>
      </c>
      <c r="Q9" s="53">
        <v>6</v>
      </c>
      <c r="R9" s="53">
        <v>110</v>
      </c>
      <c r="S9" s="53">
        <v>4</v>
      </c>
      <c r="T9" s="53">
        <v>49</v>
      </c>
      <c r="U9" s="160">
        <f>O9+(P9+(Q9/60))/60</f>
        <v>33.101666666666667</v>
      </c>
      <c r="V9" s="160">
        <f>-(R9+(S9+(T9/60))/60)</f>
        <v>-110.08027777777778</v>
      </c>
      <c r="W9" s="160">
        <v>33.101666666666667</v>
      </c>
      <c r="X9" s="160">
        <v>-110.08027777777778</v>
      </c>
      <c r="Y9" s="53">
        <v>10</v>
      </c>
      <c r="Z9" s="53">
        <v>0</v>
      </c>
      <c r="AA9" s="53">
        <v>0</v>
      </c>
      <c r="AB9" s="53">
        <v>0</v>
      </c>
      <c r="AC9" s="53">
        <v>1</v>
      </c>
      <c r="AD9" s="53">
        <v>4</v>
      </c>
      <c r="AE9" s="53">
        <v>1</v>
      </c>
      <c r="AF9" s="53">
        <v>11</v>
      </c>
      <c r="AG9" s="53">
        <v>3</v>
      </c>
      <c r="AH9" s="53">
        <v>2</v>
      </c>
      <c r="AI9" s="53">
        <v>163</v>
      </c>
      <c r="AJ9" s="53"/>
      <c r="AK9" s="53"/>
    </row>
    <row r="10" spans="1:37" customFormat="1" x14ac:dyDescent="0.2">
      <c r="A10" s="53" t="s">
        <v>107</v>
      </c>
      <c r="B10" s="53" t="s">
        <v>93</v>
      </c>
      <c r="C10" s="53" t="s">
        <v>72</v>
      </c>
      <c r="D10" s="53" t="s">
        <v>73</v>
      </c>
      <c r="E10" s="53">
        <v>1</v>
      </c>
      <c r="F10" s="53" t="s">
        <v>89</v>
      </c>
      <c r="G10" s="53" t="s">
        <v>94</v>
      </c>
      <c r="H10" s="53" t="s">
        <v>95</v>
      </c>
      <c r="I10" s="159">
        <v>41432</v>
      </c>
      <c r="J10" s="159">
        <v>41445</v>
      </c>
      <c r="K10" s="53" t="s">
        <v>108</v>
      </c>
      <c r="L10" s="53">
        <v>14255</v>
      </c>
      <c r="M10" s="53" t="s">
        <v>109</v>
      </c>
      <c r="N10" s="161">
        <v>3</v>
      </c>
      <c r="O10" s="53">
        <v>33</v>
      </c>
      <c r="P10" s="53">
        <v>17</v>
      </c>
      <c r="Q10" s="53">
        <v>11</v>
      </c>
      <c r="R10" s="53">
        <v>109</v>
      </c>
      <c r="S10" s="53">
        <v>35</v>
      </c>
      <c r="T10" s="53">
        <v>16</v>
      </c>
      <c r="U10" s="160">
        <f>O10+(P10+(Q10/60))/60</f>
        <v>33.286388888888887</v>
      </c>
      <c r="V10" s="160">
        <f>-(R10+(S10+(T10/60))/60)</f>
        <v>-109.58777777777777</v>
      </c>
      <c r="W10" s="160">
        <v>33.286388888888887</v>
      </c>
      <c r="X10" s="160">
        <v>-109.58777777777777</v>
      </c>
      <c r="Y10" s="53">
        <v>0</v>
      </c>
      <c r="Z10" s="53">
        <v>0</v>
      </c>
      <c r="AA10" s="53">
        <v>0</v>
      </c>
      <c r="AB10" s="53">
        <v>0</v>
      </c>
      <c r="AC10" s="53">
        <v>1</v>
      </c>
      <c r="AD10" s="53">
        <v>2</v>
      </c>
      <c r="AE10" s="53">
        <v>1</v>
      </c>
      <c r="AF10" s="53">
        <v>5</v>
      </c>
      <c r="AG10" s="53">
        <v>0</v>
      </c>
      <c r="AH10" s="53">
        <v>0</v>
      </c>
      <c r="AI10" s="53">
        <v>77</v>
      </c>
      <c r="AJ10" s="53"/>
      <c r="AK10" s="53"/>
    </row>
    <row r="11" spans="1:37" customFormat="1" x14ac:dyDescent="0.2">
      <c r="A11" s="53" t="s">
        <v>111</v>
      </c>
      <c r="B11" s="53" t="s">
        <v>93</v>
      </c>
      <c r="C11" s="53" t="s">
        <v>72</v>
      </c>
      <c r="D11" s="53" t="s">
        <v>73</v>
      </c>
      <c r="E11" s="53">
        <v>1</v>
      </c>
      <c r="F11" s="53" t="s">
        <v>89</v>
      </c>
      <c r="G11" s="53" t="s">
        <v>94</v>
      </c>
      <c r="H11" s="53" t="s">
        <v>95</v>
      </c>
      <c r="I11" s="159">
        <v>41441</v>
      </c>
      <c r="J11" s="159">
        <v>41460</v>
      </c>
      <c r="K11" s="53" t="s">
        <v>108</v>
      </c>
      <c r="L11" s="53">
        <v>18066</v>
      </c>
      <c r="M11" s="53" t="s">
        <v>112</v>
      </c>
      <c r="N11" s="161">
        <v>3</v>
      </c>
      <c r="O11" s="53">
        <v>33</v>
      </c>
      <c r="P11" s="53">
        <v>23</v>
      </c>
      <c r="Q11" s="53">
        <v>57</v>
      </c>
      <c r="R11" s="53">
        <v>109</v>
      </c>
      <c r="S11" s="53">
        <v>53</v>
      </c>
      <c r="T11" s="53">
        <v>45</v>
      </c>
      <c r="U11" s="160">
        <f>O11+(P11+(Q11/60))/60</f>
        <v>33.399166666666666</v>
      </c>
      <c r="V11" s="160">
        <f>-(R11+(S11+(T11/60))/60)</f>
        <v>-109.89583333333333</v>
      </c>
      <c r="W11" s="160">
        <v>33.399166666666666</v>
      </c>
      <c r="X11" s="160">
        <v>-109.89583333333333</v>
      </c>
      <c r="Y11" s="53">
        <v>0</v>
      </c>
      <c r="Z11" s="53">
        <v>0</v>
      </c>
      <c r="AA11" s="53">
        <v>0</v>
      </c>
      <c r="AB11" s="53">
        <v>0</v>
      </c>
      <c r="AC11" s="53">
        <v>2</v>
      </c>
      <c r="AD11" s="53">
        <v>7</v>
      </c>
      <c r="AE11" s="53">
        <v>3</v>
      </c>
      <c r="AF11" s="53">
        <v>5</v>
      </c>
      <c r="AG11" s="53">
        <v>2</v>
      </c>
      <c r="AH11" s="53">
        <v>2</v>
      </c>
      <c r="AI11" s="53">
        <v>239</v>
      </c>
      <c r="AJ11" s="53"/>
      <c r="AK11" s="53"/>
    </row>
    <row r="12" spans="1:37" customFormat="1" x14ac:dyDescent="0.2">
      <c r="A12" s="53" t="s">
        <v>116</v>
      </c>
      <c r="B12" s="53" t="s">
        <v>71</v>
      </c>
      <c r="C12" s="53" t="s">
        <v>72</v>
      </c>
      <c r="D12" s="53" t="s">
        <v>83</v>
      </c>
      <c r="E12" s="53">
        <v>7</v>
      </c>
      <c r="F12" s="53" t="s">
        <v>117</v>
      </c>
      <c r="G12" s="53" t="s">
        <v>118</v>
      </c>
      <c r="H12" s="53" t="s">
        <v>119</v>
      </c>
      <c r="I12" s="159">
        <v>41444</v>
      </c>
      <c r="J12" s="159">
        <v>41452</v>
      </c>
      <c r="K12" s="53" t="s">
        <v>77</v>
      </c>
      <c r="L12" s="53">
        <v>250</v>
      </c>
      <c r="M12" s="53" t="s">
        <v>120</v>
      </c>
      <c r="N12" s="161">
        <v>3</v>
      </c>
      <c r="O12" s="53">
        <v>35</v>
      </c>
      <c r="P12" s="53">
        <v>58</v>
      </c>
      <c r="Q12" s="53">
        <v>26</v>
      </c>
      <c r="R12" s="53">
        <v>112</v>
      </c>
      <c r="S12" s="53">
        <v>2</v>
      </c>
      <c r="T12" s="53">
        <v>44</v>
      </c>
      <c r="U12" s="160">
        <f>O12+(P12+(Q12/60))/60</f>
        <v>35.973888888888887</v>
      </c>
      <c r="V12" s="160">
        <f>-(R12+(S12+(T12/60))/60)</f>
        <v>-112.04555555555555</v>
      </c>
      <c r="W12" s="160">
        <v>35.973888888888887</v>
      </c>
      <c r="X12" s="160">
        <v>-112.04555555555555</v>
      </c>
      <c r="Y12" s="53">
        <v>0</v>
      </c>
      <c r="Z12" s="53">
        <v>0</v>
      </c>
      <c r="AA12" s="53">
        <v>0</v>
      </c>
      <c r="AB12" s="53">
        <v>0</v>
      </c>
      <c r="AC12" s="53">
        <v>2</v>
      </c>
      <c r="AD12" s="53">
        <v>0</v>
      </c>
      <c r="AE12" s="53">
        <v>1</v>
      </c>
      <c r="AF12" s="53">
        <v>5</v>
      </c>
      <c r="AG12" s="53">
        <v>0</v>
      </c>
      <c r="AH12" s="53">
        <v>1</v>
      </c>
      <c r="AI12" s="53">
        <v>70</v>
      </c>
      <c r="AJ12" s="53"/>
      <c r="AK12" s="53"/>
    </row>
    <row r="13" spans="1:37" customFormat="1" x14ac:dyDescent="0.2">
      <c r="A13" s="53" t="s">
        <v>125</v>
      </c>
      <c r="B13" s="53" t="s">
        <v>71</v>
      </c>
      <c r="C13" s="53" t="s">
        <v>72</v>
      </c>
      <c r="D13" s="53" t="s">
        <v>73</v>
      </c>
      <c r="E13" s="53">
        <v>1</v>
      </c>
      <c r="F13" s="53" t="s">
        <v>74</v>
      </c>
      <c r="G13" s="53" t="s">
        <v>75</v>
      </c>
      <c r="H13" s="53" t="s">
        <v>76</v>
      </c>
      <c r="I13" s="159">
        <v>41449</v>
      </c>
      <c r="J13" s="159">
        <v>41465</v>
      </c>
      <c r="K13" s="53" t="s">
        <v>77</v>
      </c>
      <c r="L13" s="53">
        <v>785</v>
      </c>
      <c r="M13" s="53" t="s">
        <v>126</v>
      </c>
      <c r="N13" s="161">
        <v>3</v>
      </c>
      <c r="O13" s="53">
        <v>31</v>
      </c>
      <c r="P13" s="53">
        <v>49</v>
      </c>
      <c r="Q13" s="53">
        <v>17</v>
      </c>
      <c r="R13" s="53">
        <v>111</v>
      </c>
      <c r="S13" s="53">
        <v>36</v>
      </c>
      <c r="T13" s="53">
        <v>10</v>
      </c>
      <c r="U13" s="160">
        <f>O13+(P13+(Q13/60))/60</f>
        <v>31.82138888888889</v>
      </c>
      <c r="V13" s="160">
        <f>-(R13+(S13+(T13/60))/60)</f>
        <v>-111.60277777777777</v>
      </c>
      <c r="W13" s="160">
        <v>31.82138888888889</v>
      </c>
      <c r="X13" s="160">
        <v>-111.60277777777777</v>
      </c>
      <c r="Y13" s="53">
        <v>12</v>
      </c>
      <c r="Z13" s="53">
        <v>0</v>
      </c>
      <c r="AA13" s="53">
        <v>0</v>
      </c>
      <c r="AB13" s="53">
        <v>0</v>
      </c>
      <c r="AC13" s="53">
        <v>3</v>
      </c>
      <c r="AD13" s="53">
        <v>3</v>
      </c>
      <c r="AE13" s="53">
        <v>2</v>
      </c>
      <c r="AF13" s="53">
        <v>3</v>
      </c>
      <c r="AG13" s="53">
        <v>0</v>
      </c>
      <c r="AH13" s="53">
        <v>5</v>
      </c>
      <c r="AI13" s="53">
        <v>172</v>
      </c>
      <c r="AJ13" s="53"/>
      <c r="AK13" s="53"/>
    </row>
    <row r="14" spans="1:37" customFormat="1" x14ac:dyDescent="0.2">
      <c r="A14" s="53" t="s">
        <v>129</v>
      </c>
      <c r="B14" s="53" t="s">
        <v>71</v>
      </c>
      <c r="C14" s="53" t="s">
        <v>72</v>
      </c>
      <c r="D14" s="53" t="s">
        <v>83</v>
      </c>
      <c r="E14" s="53">
        <v>7</v>
      </c>
      <c r="F14" s="53" t="s">
        <v>74</v>
      </c>
      <c r="G14" s="53" t="s">
        <v>75</v>
      </c>
      <c r="H14" s="53" t="s">
        <v>99</v>
      </c>
      <c r="I14" s="159">
        <v>41454</v>
      </c>
      <c r="J14" s="159">
        <v>41464</v>
      </c>
      <c r="K14" s="53" t="s">
        <v>96</v>
      </c>
      <c r="L14" s="53">
        <v>750</v>
      </c>
      <c r="M14" s="53" t="s">
        <v>130</v>
      </c>
      <c r="N14" s="161">
        <v>3</v>
      </c>
      <c r="O14" s="53">
        <v>31</v>
      </c>
      <c r="P14" s="53">
        <v>20</v>
      </c>
      <c r="Q14" s="53">
        <v>0</v>
      </c>
      <c r="R14" s="53">
        <v>110</v>
      </c>
      <c r="S14" s="53">
        <v>43</v>
      </c>
      <c r="T14" s="53">
        <v>1</v>
      </c>
      <c r="U14" s="160">
        <f>O14+(P14+(Q14/60))/60</f>
        <v>31.333333333333332</v>
      </c>
      <c r="V14" s="160">
        <f>-(R14+(S14+(T14/60))/60)</f>
        <v>-110.71694444444445</v>
      </c>
      <c r="W14" s="160">
        <v>31.333333333333332</v>
      </c>
      <c r="X14" s="160">
        <v>-110.71694444444445</v>
      </c>
      <c r="Y14" s="53">
        <v>0</v>
      </c>
      <c r="Z14" s="53">
        <v>0</v>
      </c>
      <c r="AA14" s="53">
        <v>0</v>
      </c>
      <c r="AB14" s="53">
        <v>0</v>
      </c>
      <c r="AC14" s="53">
        <v>3</v>
      </c>
      <c r="AD14" s="53">
        <v>3</v>
      </c>
      <c r="AE14" s="53">
        <v>2</v>
      </c>
      <c r="AF14" s="53">
        <v>2</v>
      </c>
      <c r="AG14" s="53">
        <v>2</v>
      </c>
      <c r="AH14" s="53">
        <v>2</v>
      </c>
      <c r="AI14" s="53">
        <v>133</v>
      </c>
      <c r="AJ14" s="53"/>
      <c r="AK14" s="53"/>
    </row>
    <row r="15" spans="1:37" customFormat="1" x14ac:dyDescent="0.2">
      <c r="A15" s="53" t="s">
        <v>134</v>
      </c>
      <c r="B15" s="53" t="s">
        <v>71</v>
      </c>
      <c r="C15" s="53" t="s">
        <v>72</v>
      </c>
      <c r="D15" s="53" t="s">
        <v>73</v>
      </c>
      <c r="E15" s="53">
        <v>1</v>
      </c>
      <c r="F15" s="53" t="s">
        <v>117</v>
      </c>
      <c r="G15" s="53" t="s">
        <v>118</v>
      </c>
      <c r="H15" s="53" t="s">
        <v>135</v>
      </c>
      <c r="I15" s="159">
        <v>41457</v>
      </c>
      <c r="J15" s="159">
        <v>41460</v>
      </c>
      <c r="K15" s="53" t="s">
        <v>108</v>
      </c>
      <c r="L15" s="53">
        <v>6134</v>
      </c>
      <c r="M15" s="53" t="s">
        <v>136</v>
      </c>
      <c r="N15" s="161">
        <v>3</v>
      </c>
      <c r="O15" s="53">
        <v>35</v>
      </c>
      <c r="P15" s="53">
        <v>57</v>
      </c>
      <c r="Q15" s="53">
        <v>45</v>
      </c>
      <c r="R15" s="53">
        <v>113</v>
      </c>
      <c r="S15" s="53">
        <v>49</v>
      </c>
      <c r="T15" s="53">
        <v>27</v>
      </c>
      <c r="U15" s="160">
        <f>O15+(P15+(Q15/60))/60</f>
        <v>35.962499999999999</v>
      </c>
      <c r="V15" s="160">
        <f>-(R15+(S15+(T15/60))/60)</f>
        <v>-113.82416666666667</v>
      </c>
      <c r="W15" s="160">
        <v>35.962499999999999</v>
      </c>
      <c r="X15" s="160">
        <v>-113.82416666666667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1</v>
      </c>
      <c r="AE15" s="53">
        <v>1</v>
      </c>
      <c r="AF15" s="53">
        <v>4</v>
      </c>
      <c r="AG15" s="53">
        <v>1</v>
      </c>
      <c r="AH15" s="53">
        <v>2</v>
      </c>
      <c r="AI15" s="53">
        <v>59</v>
      </c>
      <c r="AJ15" s="53"/>
      <c r="AK15" s="53"/>
    </row>
    <row r="16" spans="1:37" customFormat="1" x14ac:dyDescent="0.2">
      <c r="A16" s="53" t="s">
        <v>142</v>
      </c>
      <c r="B16" s="53" t="s">
        <v>71</v>
      </c>
      <c r="C16" s="53" t="s">
        <v>72</v>
      </c>
      <c r="D16" s="53" t="s">
        <v>73</v>
      </c>
      <c r="E16" s="53">
        <v>1</v>
      </c>
      <c r="F16" s="53" t="s">
        <v>74</v>
      </c>
      <c r="G16" s="53" t="s">
        <v>75</v>
      </c>
      <c r="H16" s="53" t="s">
        <v>76</v>
      </c>
      <c r="I16" s="159">
        <v>41463</v>
      </c>
      <c r="J16" s="159">
        <v>41468</v>
      </c>
      <c r="K16" s="53" t="s">
        <v>108</v>
      </c>
      <c r="L16" s="53">
        <v>1300</v>
      </c>
      <c r="M16" s="53" t="s">
        <v>136</v>
      </c>
      <c r="N16" s="161">
        <v>3</v>
      </c>
      <c r="O16" s="53">
        <v>31</v>
      </c>
      <c r="P16" s="53">
        <v>38</v>
      </c>
      <c r="Q16" s="53">
        <v>12</v>
      </c>
      <c r="R16" s="53">
        <v>111</v>
      </c>
      <c r="S16" s="53">
        <v>38</v>
      </c>
      <c r="T16" s="53">
        <v>30</v>
      </c>
      <c r="U16" s="160">
        <f>O16+(P16+(Q16/60))/60</f>
        <v>31.636666666666667</v>
      </c>
      <c r="V16" s="160">
        <f>-(R16+(S16+(T16/60))/60)</f>
        <v>-111.64166666666667</v>
      </c>
      <c r="W16" s="160">
        <v>31.636666666666667</v>
      </c>
      <c r="X16" s="160">
        <v>-111.64166666666667</v>
      </c>
      <c r="Y16" s="53">
        <v>4</v>
      </c>
      <c r="Z16" s="53">
        <v>0</v>
      </c>
      <c r="AA16" s="53">
        <v>0</v>
      </c>
      <c r="AB16" s="53">
        <v>0</v>
      </c>
      <c r="AC16" s="53">
        <v>0</v>
      </c>
      <c r="AD16" s="53">
        <v>2</v>
      </c>
      <c r="AE16" s="53">
        <v>2</v>
      </c>
      <c r="AF16" s="53">
        <v>2</v>
      </c>
      <c r="AG16" s="53">
        <v>0</v>
      </c>
      <c r="AH16" s="53">
        <v>6</v>
      </c>
      <c r="AI16" s="53">
        <v>72</v>
      </c>
      <c r="AJ16" s="53"/>
      <c r="AK16" s="53"/>
    </row>
    <row r="17" spans="1:37" customFormat="1" x14ac:dyDescent="0.2">
      <c r="A17" s="53" t="s">
        <v>145</v>
      </c>
      <c r="B17" s="53" t="s">
        <v>146</v>
      </c>
      <c r="C17" s="53" t="s">
        <v>72</v>
      </c>
      <c r="D17" s="53" t="s">
        <v>83</v>
      </c>
      <c r="E17" s="53">
        <v>7</v>
      </c>
      <c r="F17" s="53" t="s">
        <v>117</v>
      </c>
      <c r="G17" s="53" t="s">
        <v>118</v>
      </c>
      <c r="H17" s="53" t="s">
        <v>119</v>
      </c>
      <c r="I17" s="159">
        <v>41470</v>
      </c>
      <c r="J17" s="159">
        <v>41509</v>
      </c>
      <c r="K17" s="53" t="s">
        <v>108</v>
      </c>
      <c r="L17" s="53">
        <v>968</v>
      </c>
      <c r="M17" s="53" t="s">
        <v>147</v>
      </c>
      <c r="N17" s="161">
        <v>3</v>
      </c>
      <c r="O17" s="53">
        <v>36</v>
      </c>
      <c r="P17" s="53">
        <v>45</v>
      </c>
      <c r="Q17" s="53">
        <v>39</v>
      </c>
      <c r="R17" s="53">
        <v>112</v>
      </c>
      <c r="S17" s="53">
        <v>14</v>
      </c>
      <c r="T17" s="53">
        <v>11</v>
      </c>
      <c r="U17" s="160">
        <f>O17+(P17+(Q17/60))/60</f>
        <v>36.760833333333331</v>
      </c>
      <c r="V17" s="160">
        <f>-(R17+(S17+(T17/60))/60)</f>
        <v>-112.23638888888888</v>
      </c>
      <c r="W17" s="160">
        <v>36.760833333333331</v>
      </c>
      <c r="X17" s="160">
        <v>-112.23638888888888</v>
      </c>
      <c r="Y17" s="53">
        <v>0</v>
      </c>
      <c r="Z17" s="53">
        <v>0</v>
      </c>
      <c r="AA17" s="53">
        <v>0</v>
      </c>
      <c r="AB17" s="53">
        <v>9</v>
      </c>
      <c r="AC17" s="53">
        <v>0</v>
      </c>
      <c r="AD17" s="53">
        <v>0</v>
      </c>
      <c r="AE17" s="53">
        <v>0</v>
      </c>
      <c r="AF17" s="53">
        <v>5</v>
      </c>
      <c r="AG17" s="53">
        <v>0</v>
      </c>
      <c r="AH17" s="53">
        <v>0</v>
      </c>
      <c r="AI17" s="53">
        <v>37</v>
      </c>
      <c r="AJ17" s="53"/>
      <c r="AK17" s="53"/>
    </row>
    <row r="18" spans="1:37" customFormat="1" x14ac:dyDescent="0.2">
      <c r="A18" s="53" t="s">
        <v>157</v>
      </c>
      <c r="B18" s="53" t="s">
        <v>71</v>
      </c>
      <c r="C18" s="53" t="s">
        <v>72</v>
      </c>
      <c r="D18" s="53" t="s">
        <v>73</v>
      </c>
      <c r="E18" s="53">
        <v>1</v>
      </c>
      <c r="F18" s="53" t="s">
        <v>117</v>
      </c>
      <c r="G18" s="53" t="s">
        <v>118</v>
      </c>
      <c r="H18" s="53" t="s">
        <v>135</v>
      </c>
      <c r="I18" s="159">
        <v>41487</v>
      </c>
      <c r="J18" s="159">
        <v>41506</v>
      </c>
      <c r="K18" s="53" t="s">
        <v>108</v>
      </c>
      <c r="L18" s="53">
        <v>1625</v>
      </c>
      <c r="M18" s="53" t="s">
        <v>158</v>
      </c>
      <c r="N18" s="161">
        <v>3</v>
      </c>
      <c r="O18" s="53">
        <v>35</v>
      </c>
      <c r="P18" s="53">
        <v>53</v>
      </c>
      <c r="Q18" s="53">
        <v>54</v>
      </c>
      <c r="R18" s="53">
        <v>113</v>
      </c>
      <c r="S18" s="53">
        <v>9</v>
      </c>
      <c r="T18" s="53">
        <v>21</v>
      </c>
      <c r="U18" s="160">
        <f>O18+(P18+(Q18/60))/60</f>
        <v>35.898333333333333</v>
      </c>
      <c r="V18" s="160">
        <f>-(R18+(S18+(T18/60))/60)</f>
        <v>-113.15583333333333</v>
      </c>
      <c r="W18" s="160">
        <v>35.898333333333333</v>
      </c>
      <c r="X18" s="160">
        <v>-113.15583333333333</v>
      </c>
      <c r="Y18" s="53">
        <v>0</v>
      </c>
      <c r="Z18" s="53">
        <v>0</v>
      </c>
      <c r="AA18" s="53">
        <v>0</v>
      </c>
      <c r="AB18" s="53">
        <v>10</v>
      </c>
      <c r="AC18" s="53">
        <v>0</v>
      </c>
      <c r="AD18" s="53">
        <v>3</v>
      </c>
      <c r="AE18" s="53">
        <v>0</v>
      </c>
      <c r="AF18" s="53">
        <v>3</v>
      </c>
      <c r="AG18" s="53">
        <v>1</v>
      </c>
      <c r="AH18" s="53">
        <v>0</v>
      </c>
      <c r="AI18" s="53">
        <v>106</v>
      </c>
      <c r="AJ18" s="53"/>
      <c r="AK18" s="53"/>
    </row>
    <row r="19" spans="1:37" customFormat="1" x14ac:dyDescent="0.2">
      <c r="A19" s="53" t="s">
        <v>161</v>
      </c>
      <c r="B19" s="53" t="s">
        <v>71</v>
      </c>
      <c r="C19" s="53" t="s">
        <v>72</v>
      </c>
      <c r="D19" s="53" t="s">
        <v>88</v>
      </c>
      <c r="E19" s="53">
        <v>5</v>
      </c>
      <c r="F19" s="53" t="s">
        <v>84</v>
      </c>
      <c r="G19" s="53" t="s">
        <v>84</v>
      </c>
      <c r="H19" s="53" t="s">
        <v>90</v>
      </c>
      <c r="I19" s="159">
        <v>41501</v>
      </c>
      <c r="J19" s="159">
        <v>41505</v>
      </c>
      <c r="K19" s="53" t="s">
        <v>108</v>
      </c>
      <c r="L19" s="53">
        <v>3000</v>
      </c>
      <c r="M19" s="53" t="s">
        <v>91</v>
      </c>
      <c r="N19" s="161">
        <v>3</v>
      </c>
      <c r="O19" s="53">
        <v>34</v>
      </c>
      <c r="P19" s="53">
        <v>32</v>
      </c>
      <c r="Q19" s="53">
        <v>7</v>
      </c>
      <c r="R19" s="53">
        <v>112</v>
      </c>
      <c r="S19" s="53">
        <v>50</v>
      </c>
      <c r="T19" s="53">
        <v>4</v>
      </c>
      <c r="U19" s="160">
        <f>O19+(P19+(Q19/60))/60</f>
        <v>34.535277777777779</v>
      </c>
      <c r="V19" s="160">
        <f>-(R19+(S19+(T19/60))/60)</f>
        <v>-112.83444444444444</v>
      </c>
      <c r="W19" s="160">
        <v>34.535277777777779</v>
      </c>
      <c r="X19" s="160">
        <v>-112.83444444444444</v>
      </c>
      <c r="Y19" s="53">
        <v>0</v>
      </c>
      <c r="Z19" s="53">
        <v>0</v>
      </c>
      <c r="AA19" s="53">
        <v>0</v>
      </c>
      <c r="AB19" s="53">
        <v>1</v>
      </c>
      <c r="AC19" s="53">
        <v>0</v>
      </c>
      <c r="AD19" s="53">
        <v>2</v>
      </c>
      <c r="AE19" s="53">
        <v>3</v>
      </c>
      <c r="AF19" s="53">
        <v>3</v>
      </c>
      <c r="AG19" s="53">
        <v>0</v>
      </c>
      <c r="AH19" s="53">
        <v>1</v>
      </c>
      <c r="AI19" s="53">
        <v>0</v>
      </c>
      <c r="AJ19" s="53"/>
      <c r="AK19" s="53"/>
    </row>
    <row r="20" spans="1:37" customFormat="1" x14ac:dyDescent="0.2">
      <c r="A20" s="53" t="s">
        <v>137</v>
      </c>
      <c r="B20" s="53" t="s">
        <v>93</v>
      </c>
      <c r="C20" s="53" t="s">
        <v>72</v>
      </c>
      <c r="D20" s="53" t="s">
        <v>83</v>
      </c>
      <c r="E20" s="53">
        <v>7</v>
      </c>
      <c r="F20" s="53" t="s">
        <v>89</v>
      </c>
      <c r="G20" s="53" t="s">
        <v>94</v>
      </c>
      <c r="H20" s="53" t="s">
        <v>162</v>
      </c>
      <c r="I20" s="159">
        <v>41501</v>
      </c>
      <c r="J20" s="159">
        <v>41509</v>
      </c>
      <c r="K20" s="53" t="s">
        <v>108</v>
      </c>
      <c r="L20" s="53">
        <v>1000</v>
      </c>
      <c r="M20" s="53" t="s">
        <v>163</v>
      </c>
      <c r="N20" s="161">
        <v>3</v>
      </c>
      <c r="O20" s="53">
        <v>33</v>
      </c>
      <c r="P20" s="53">
        <v>12</v>
      </c>
      <c r="Q20" s="53">
        <v>25</v>
      </c>
      <c r="R20" s="53">
        <v>111</v>
      </c>
      <c r="S20" s="53">
        <v>5</v>
      </c>
      <c r="T20" s="53">
        <v>44</v>
      </c>
      <c r="U20" s="160">
        <f>O20+(P20+(Q20/60))/60</f>
        <v>33.206944444444446</v>
      </c>
      <c r="V20" s="160">
        <f>-(R20+(S20+(T20/60))/60)</f>
        <v>-111.09555555555555</v>
      </c>
      <c r="W20" s="160">
        <v>33.206944444444446</v>
      </c>
      <c r="X20" s="160">
        <v>-111.09555555555555</v>
      </c>
      <c r="Y20" s="53">
        <v>2</v>
      </c>
      <c r="Z20" s="53">
        <v>0</v>
      </c>
      <c r="AA20" s="53">
        <v>0</v>
      </c>
      <c r="AB20" s="53">
        <v>6</v>
      </c>
      <c r="AC20" s="53">
        <v>0</v>
      </c>
      <c r="AD20" s="53">
        <v>0</v>
      </c>
      <c r="AE20" s="53">
        <v>0</v>
      </c>
      <c r="AF20" s="53">
        <v>1</v>
      </c>
      <c r="AG20" s="53">
        <v>0</v>
      </c>
      <c r="AH20" s="53">
        <v>0</v>
      </c>
      <c r="AI20" s="53">
        <v>9</v>
      </c>
      <c r="AJ20" s="53"/>
      <c r="AK20" s="53"/>
    </row>
    <row r="21" spans="1:37" customFormat="1" x14ac:dyDescent="0.2">
      <c r="A21" s="53" t="s">
        <v>164</v>
      </c>
      <c r="B21" s="53" t="s">
        <v>71</v>
      </c>
      <c r="C21" s="53" t="s">
        <v>72</v>
      </c>
      <c r="D21" s="53" t="s">
        <v>88</v>
      </c>
      <c r="E21" s="53">
        <v>5</v>
      </c>
      <c r="F21" s="53" t="s">
        <v>84</v>
      </c>
      <c r="G21" s="53" t="s">
        <v>84</v>
      </c>
      <c r="H21" s="53" t="s">
        <v>90</v>
      </c>
      <c r="I21" s="159">
        <v>41503</v>
      </c>
      <c r="J21" s="159">
        <v>41511</v>
      </c>
      <c r="K21" s="53" t="s">
        <v>108</v>
      </c>
      <c r="L21" s="53">
        <v>836</v>
      </c>
      <c r="M21" s="53" t="s">
        <v>165</v>
      </c>
      <c r="N21" s="161">
        <v>3</v>
      </c>
      <c r="O21" s="53">
        <v>34</v>
      </c>
      <c r="P21" s="53">
        <v>13</v>
      </c>
      <c r="Q21" s="53">
        <v>33</v>
      </c>
      <c r="R21" s="53">
        <v>112</v>
      </c>
      <c r="S21" s="53">
        <v>38</v>
      </c>
      <c r="T21" s="53">
        <v>30</v>
      </c>
      <c r="U21" s="160">
        <f>O21+(P21+(Q21/60))/60</f>
        <v>34.225833333333334</v>
      </c>
      <c r="V21" s="160">
        <f>-(R21+(S21+(T21/60))/60)</f>
        <v>-112.64166666666667</v>
      </c>
      <c r="W21" s="160">
        <v>34.225833333333334</v>
      </c>
      <c r="X21" s="160">
        <v>-112.64166666666667</v>
      </c>
      <c r="Y21" s="53">
        <v>1</v>
      </c>
      <c r="Z21" s="53">
        <v>0</v>
      </c>
      <c r="AA21" s="53">
        <v>0</v>
      </c>
      <c r="AB21" s="53">
        <v>5</v>
      </c>
      <c r="AC21" s="53">
        <v>0</v>
      </c>
      <c r="AD21" s="53">
        <v>4</v>
      </c>
      <c r="AE21" s="53">
        <v>2</v>
      </c>
      <c r="AF21" s="53">
        <v>1</v>
      </c>
      <c r="AG21" s="53">
        <v>0</v>
      </c>
      <c r="AH21" s="53">
        <v>3</v>
      </c>
      <c r="AI21" s="53">
        <v>0</v>
      </c>
      <c r="AJ21" s="53"/>
      <c r="AK21" s="53"/>
    </row>
    <row r="22" spans="1:37" customFormat="1" x14ac:dyDescent="0.2">
      <c r="A22" s="53" t="s">
        <v>70</v>
      </c>
      <c r="B22" s="53" t="s">
        <v>71</v>
      </c>
      <c r="C22" s="53" t="s">
        <v>72</v>
      </c>
      <c r="D22" s="53" t="s">
        <v>73</v>
      </c>
      <c r="E22" s="53">
        <v>1</v>
      </c>
      <c r="F22" s="53" t="s">
        <v>74</v>
      </c>
      <c r="G22" s="53" t="s">
        <v>75</v>
      </c>
      <c r="H22" s="53" t="s">
        <v>76</v>
      </c>
      <c r="I22" s="159">
        <v>41353</v>
      </c>
      <c r="J22" s="159">
        <v>41358</v>
      </c>
      <c r="K22" s="53" t="s">
        <v>77</v>
      </c>
      <c r="L22" s="53">
        <v>411</v>
      </c>
      <c r="M22" s="53" t="s">
        <v>78</v>
      </c>
      <c r="N22" s="161">
        <v>4</v>
      </c>
      <c r="O22" s="53">
        <v>31</v>
      </c>
      <c r="P22" s="53">
        <v>39</v>
      </c>
      <c r="Q22" s="53">
        <v>48</v>
      </c>
      <c r="R22" s="53">
        <v>111</v>
      </c>
      <c r="S22" s="53">
        <v>49</v>
      </c>
      <c r="T22" s="53">
        <v>17</v>
      </c>
      <c r="U22" s="160">
        <f>O22+(P22+(Q22/60))/60</f>
        <v>31.663333333333334</v>
      </c>
      <c r="V22" s="160">
        <f>-(R22+(S22+(T22/60))/60)</f>
        <v>-111.82138888888889</v>
      </c>
      <c r="W22" s="160">
        <v>31.663333333333334</v>
      </c>
      <c r="X22" s="160">
        <v>-111.82138888888889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1</v>
      </c>
      <c r="AE22" s="53">
        <v>0</v>
      </c>
      <c r="AF22" s="53">
        <v>1</v>
      </c>
      <c r="AG22" s="53">
        <v>0</v>
      </c>
      <c r="AH22" s="53">
        <v>0</v>
      </c>
      <c r="AI22" s="53">
        <v>37</v>
      </c>
      <c r="AJ22" s="53"/>
      <c r="AK22" s="53"/>
    </row>
    <row r="23" spans="1:37" customFormat="1" x14ac:dyDescent="0.2">
      <c r="A23" s="53" t="s">
        <v>85</v>
      </c>
      <c r="B23" s="53" t="s">
        <v>71</v>
      </c>
      <c r="C23" s="53" t="s">
        <v>72</v>
      </c>
      <c r="D23" s="53" t="s">
        <v>80</v>
      </c>
      <c r="E23" s="53">
        <v>2</v>
      </c>
      <c r="F23" s="53" t="s">
        <v>74</v>
      </c>
      <c r="G23" s="53" t="s">
        <v>75</v>
      </c>
      <c r="H23" s="53" t="s">
        <v>81</v>
      </c>
      <c r="I23" s="159">
        <v>41383</v>
      </c>
      <c r="J23" s="159">
        <v>41384</v>
      </c>
      <c r="K23" s="53" t="s">
        <v>77</v>
      </c>
      <c r="L23" s="53">
        <v>242</v>
      </c>
      <c r="M23" s="53" t="s">
        <v>86</v>
      </c>
      <c r="N23" s="161">
        <v>4</v>
      </c>
      <c r="O23" s="53">
        <v>32</v>
      </c>
      <c r="P23" s="53">
        <v>47</v>
      </c>
      <c r="Q23" s="53">
        <v>2</v>
      </c>
      <c r="R23" s="53">
        <v>109</v>
      </c>
      <c r="S23" s="53">
        <v>19</v>
      </c>
      <c r="T23" s="53">
        <v>44</v>
      </c>
      <c r="U23" s="160">
        <f>O23+(P23+(Q23/60))/60</f>
        <v>32.783888888888889</v>
      </c>
      <c r="V23" s="160">
        <f>-(R23+(S23+(T23/60))/60)</f>
        <v>-109.32888888888888</v>
      </c>
      <c r="W23" s="160">
        <v>32.783888888888889</v>
      </c>
      <c r="X23" s="160">
        <v>-109.32888888888888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6</v>
      </c>
      <c r="AE23" s="53">
        <v>0</v>
      </c>
      <c r="AF23" s="53">
        <v>0</v>
      </c>
      <c r="AG23" s="53">
        <v>0</v>
      </c>
      <c r="AH23" s="53">
        <v>0</v>
      </c>
      <c r="AI23" s="53">
        <v>63</v>
      </c>
      <c r="AJ23" s="53"/>
      <c r="AK23" s="53"/>
    </row>
    <row r="24" spans="1:37" customFormat="1" x14ac:dyDescent="0.2">
      <c r="A24" s="53" t="s">
        <v>101</v>
      </c>
      <c r="B24" s="53" t="s">
        <v>71</v>
      </c>
      <c r="C24" s="53" t="s">
        <v>72</v>
      </c>
      <c r="D24" s="53" t="s">
        <v>102</v>
      </c>
      <c r="E24" s="53">
        <v>3</v>
      </c>
      <c r="F24" s="53" t="s">
        <v>89</v>
      </c>
      <c r="G24" s="53" t="s">
        <v>103</v>
      </c>
      <c r="H24" s="53" t="s">
        <v>104</v>
      </c>
      <c r="I24" s="159">
        <v>41413</v>
      </c>
      <c r="J24" s="159">
        <v>41424</v>
      </c>
      <c r="K24" s="53" t="s">
        <v>77</v>
      </c>
      <c r="L24" s="53">
        <v>3200</v>
      </c>
      <c r="M24" s="53" t="s">
        <v>105</v>
      </c>
      <c r="N24" s="161">
        <v>4</v>
      </c>
      <c r="O24" s="53">
        <v>33</v>
      </c>
      <c r="P24" s="53">
        <v>1</v>
      </c>
      <c r="Q24" s="53">
        <v>38</v>
      </c>
      <c r="R24" s="53">
        <v>114</v>
      </c>
      <c r="S24" s="53">
        <v>35</v>
      </c>
      <c r="T24" s="53">
        <v>38</v>
      </c>
      <c r="U24" s="160">
        <f>O24+(P24+(Q24/60))/60</f>
        <v>33.027222222222221</v>
      </c>
      <c r="V24" s="160">
        <f>-(R24+(S24+(T24/60))/60)</f>
        <v>-114.59388888888888</v>
      </c>
      <c r="W24" s="160">
        <v>33.027222222222221</v>
      </c>
      <c r="X24" s="160">
        <v>-114.59388888888888</v>
      </c>
      <c r="Y24" s="53">
        <v>10</v>
      </c>
      <c r="Z24" s="53">
        <v>1</v>
      </c>
      <c r="AA24" s="53">
        <v>3</v>
      </c>
      <c r="AB24" s="53">
        <v>0</v>
      </c>
      <c r="AC24" s="53">
        <v>0</v>
      </c>
      <c r="AD24" s="53">
        <v>1</v>
      </c>
      <c r="AE24" s="53">
        <v>1</v>
      </c>
      <c r="AF24" s="53">
        <v>5</v>
      </c>
      <c r="AG24" s="53">
        <v>0</v>
      </c>
      <c r="AH24" s="53">
        <v>0</v>
      </c>
      <c r="AI24" s="53">
        <v>64</v>
      </c>
      <c r="AJ24" s="53"/>
      <c r="AK24" s="53"/>
    </row>
    <row r="25" spans="1:37" customFormat="1" x14ac:dyDescent="0.2">
      <c r="A25" s="53" t="s">
        <v>137</v>
      </c>
      <c r="B25" s="53" t="s">
        <v>71</v>
      </c>
      <c r="C25" s="53" t="s">
        <v>72</v>
      </c>
      <c r="D25" s="53" t="s">
        <v>138</v>
      </c>
      <c r="E25" s="53">
        <v>4</v>
      </c>
      <c r="F25" s="53" t="s">
        <v>117</v>
      </c>
      <c r="G25" s="53" t="s">
        <v>139</v>
      </c>
      <c r="H25" s="53" t="s">
        <v>140</v>
      </c>
      <c r="I25" s="159">
        <v>41460</v>
      </c>
      <c r="J25" s="159">
        <v>41468</v>
      </c>
      <c r="K25" s="53" t="s">
        <v>108</v>
      </c>
      <c r="L25" s="53">
        <v>1433</v>
      </c>
      <c r="M25" s="53" t="s">
        <v>141</v>
      </c>
      <c r="N25" s="161">
        <v>4</v>
      </c>
      <c r="O25" s="53">
        <v>35</v>
      </c>
      <c r="P25" s="53">
        <v>34</v>
      </c>
      <c r="Q25" s="53">
        <v>6</v>
      </c>
      <c r="R25" s="53">
        <v>111</v>
      </c>
      <c r="S25" s="53">
        <v>26</v>
      </c>
      <c r="T25" s="53">
        <v>18</v>
      </c>
      <c r="U25" s="160">
        <f>O25+(P25+(Q25/60))/60</f>
        <v>35.568333333333335</v>
      </c>
      <c r="V25" s="160">
        <f>-(R25+(S25+(T25/60))/60)</f>
        <v>-111.43833333333333</v>
      </c>
      <c r="W25" s="160">
        <v>35.568333333333335</v>
      </c>
      <c r="X25" s="160">
        <v>-111.43833333333333</v>
      </c>
      <c r="Y25" s="53">
        <v>0</v>
      </c>
      <c r="Z25" s="53">
        <v>0</v>
      </c>
      <c r="AA25" s="53">
        <v>0</v>
      </c>
      <c r="AB25" s="53">
        <v>0</v>
      </c>
      <c r="AC25" s="53">
        <v>2</v>
      </c>
      <c r="AD25" s="53">
        <v>0</v>
      </c>
      <c r="AE25" s="53">
        <v>0</v>
      </c>
      <c r="AF25" s="53">
        <v>4</v>
      </c>
      <c r="AG25" s="53">
        <v>1</v>
      </c>
      <c r="AH25" s="53">
        <v>2</v>
      </c>
      <c r="AI25" s="53">
        <v>63</v>
      </c>
      <c r="AJ25" s="53"/>
      <c r="AK25" s="53"/>
    </row>
    <row r="26" spans="1:37" customFormat="1" x14ac:dyDescent="0.2">
      <c r="A26" s="53" t="s">
        <v>143</v>
      </c>
      <c r="B26" s="53" t="s">
        <v>71</v>
      </c>
      <c r="C26" s="53" t="s">
        <v>72</v>
      </c>
      <c r="D26" s="53" t="s">
        <v>88</v>
      </c>
      <c r="E26" s="53">
        <v>5</v>
      </c>
      <c r="F26" s="53" t="s">
        <v>84</v>
      </c>
      <c r="G26" s="53" t="s">
        <v>84</v>
      </c>
      <c r="H26" s="53" t="s">
        <v>90</v>
      </c>
      <c r="I26" s="159">
        <v>41463</v>
      </c>
      <c r="J26" s="159">
        <v>41468</v>
      </c>
      <c r="K26" s="53" t="s">
        <v>108</v>
      </c>
      <c r="L26" s="53">
        <v>518</v>
      </c>
      <c r="M26" s="53" t="s">
        <v>144</v>
      </c>
      <c r="N26" s="161">
        <v>4</v>
      </c>
      <c r="O26" s="53">
        <v>33</v>
      </c>
      <c r="P26" s="53">
        <v>2</v>
      </c>
      <c r="Q26" s="53">
        <v>11</v>
      </c>
      <c r="R26" s="53">
        <v>110</v>
      </c>
      <c r="S26" s="53">
        <v>52</v>
      </c>
      <c r="T26" s="53">
        <v>59</v>
      </c>
      <c r="U26" s="160">
        <f>O26+(P26+(Q26/60))/60</f>
        <v>33.036388888888887</v>
      </c>
      <c r="V26" s="160">
        <f>-(R26+(S26+(T26/60))/60)</f>
        <v>-110.88305555555556</v>
      </c>
      <c r="W26" s="160">
        <v>33.036388888888887</v>
      </c>
      <c r="X26" s="160">
        <v>-110.88305555555556</v>
      </c>
      <c r="Y26" s="53">
        <v>200</v>
      </c>
      <c r="Z26" s="53">
        <v>0</v>
      </c>
      <c r="AA26" s="53">
        <v>1</v>
      </c>
      <c r="AB26" s="53">
        <v>0</v>
      </c>
      <c r="AC26" s="53">
        <v>0</v>
      </c>
      <c r="AD26" s="53">
        <v>5</v>
      </c>
      <c r="AE26" s="53">
        <v>4</v>
      </c>
      <c r="AF26" s="53">
        <v>10</v>
      </c>
      <c r="AG26" s="53">
        <v>0</v>
      </c>
      <c r="AH26" s="53">
        <v>2</v>
      </c>
      <c r="AI26" s="53">
        <v>193</v>
      </c>
      <c r="AJ26" s="53"/>
      <c r="AK26" s="53"/>
    </row>
    <row r="27" spans="1:37" customFormat="1" x14ac:dyDescent="0.2">
      <c r="A27" s="53" t="s">
        <v>148</v>
      </c>
      <c r="B27" s="53" t="s">
        <v>93</v>
      </c>
      <c r="C27" s="53" t="s">
        <v>72</v>
      </c>
      <c r="D27" s="53" t="s">
        <v>83</v>
      </c>
      <c r="E27" s="53">
        <v>7</v>
      </c>
      <c r="F27" s="53" t="s">
        <v>117</v>
      </c>
      <c r="G27" s="53" t="s">
        <v>139</v>
      </c>
      <c r="H27" s="53" t="s">
        <v>149</v>
      </c>
      <c r="I27" s="159">
        <v>41470</v>
      </c>
      <c r="J27" s="159">
        <v>41536</v>
      </c>
      <c r="K27" s="53" t="s">
        <v>108</v>
      </c>
      <c r="L27" s="53">
        <v>505</v>
      </c>
      <c r="M27" s="53" t="s">
        <v>150</v>
      </c>
      <c r="N27" s="161">
        <v>4</v>
      </c>
      <c r="O27" s="53">
        <v>34</v>
      </c>
      <c r="P27" s="53">
        <v>32</v>
      </c>
      <c r="Q27" s="53">
        <v>58</v>
      </c>
      <c r="R27" s="53">
        <v>111</v>
      </c>
      <c r="S27" s="53">
        <v>27</v>
      </c>
      <c r="T27" s="53">
        <v>35</v>
      </c>
      <c r="U27" s="160">
        <f>O27+(P27+(Q27/60))/60</f>
        <v>34.549444444444447</v>
      </c>
      <c r="V27" s="160">
        <f>-(R27+(S27+(T27/60))/60)</f>
        <v>-111.45972222222223</v>
      </c>
      <c r="W27" s="160">
        <v>34.549444444444447</v>
      </c>
      <c r="X27" s="160">
        <v>-111.45972222222223</v>
      </c>
      <c r="Y27" s="53">
        <v>0</v>
      </c>
      <c r="Z27" s="53">
        <v>0</v>
      </c>
      <c r="AA27" s="53">
        <v>0</v>
      </c>
      <c r="AB27" s="53">
        <v>10</v>
      </c>
      <c r="AC27" s="53">
        <v>0</v>
      </c>
      <c r="AD27" s="53">
        <v>0</v>
      </c>
      <c r="AE27" s="53">
        <v>0</v>
      </c>
      <c r="AF27" s="53">
        <v>1</v>
      </c>
      <c r="AG27" s="53">
        <v>0</v>
      </c>
      <c r="AH27" s="53">
        <v>0</v>
      </c>
      <c r="AI27" s="53">
        <v>8</v>
      </c>
      <c r="AJ27" s="53"/>
      <c r="AK27" s="53"/>
    </row>
    <row r="28" spans="1:37" customFormat="1" x14ac:dyDescent="0.2">
      <c r="A28" s="53" t="s">
        <v>151</v>
      </c>
      <c r="B28" s="53" t="s">
        <v>146</v>
      </c>
      <c r="C28" s="53" t="s">
        <v>72</v>
      </c>
      <c r="D28" s="53" t="s">
        <v>83</v>
      </c>
      <c r="E28" s="53">
        <v>7</v>
      </c>
      <c r="F28" s="53" t="s">
        <v>117</v>
      </c>
      <c r="G28" s="53" t="s">
        <v>118</v>
      </c>
      <c r="H28" s="53" t="s">
        <v>119</v>
      </c>
      <c r="I28" s="159">
        <v>41479</v>
      </c>
      <c r="J28" s="159">
        <v>41509</v>
      </c>
      <c r="K28" s="53" t="s">
        <v>108</v>
      </c>
      <c r="L28" s="53">
        <v>1537</v>
      </c>
      <c r="M28" s="53" t="s">
        <v>152</v>
      </c>
      <c r="N28" s="161">
        <v>4</v>
      </c>
      <c r="O28" s="53">
        <v>36</v>
      </c>
      <c r="P28" s="53">
        <v>35</v>
      </c>
      <c r="Q28" s="53">
        <v>50</v>
      </c>
      <c r="R28" s="53">
        <v>112</v>
      </c>
      <c r="S28" s="53">
        <v>19</v>
      </c>
      <c r="T28" s="53">
        <v>18</v>
      </c>
      <c r="U28" s="160">
        <f>O28+(P28+(Q28/60))/60</f>
        <v>36.597222222222221</v>
      </c>
      <c r="V28" s="160">
        <f>-(R28+(S28+(T28/60))/60)</f>
        <v>-112.32166666666667</v>
      </c>
      <c r="W28" s="160">
        <v>36.597222222222221</v>
      </c>
      <c r="X28" s="160">
        <v>-112.32166666666667</v>
      </c>
      <c r="Y28" s="53">
        <v>0</v>
      </c>
      <c r="Z28" s="53">
        <v>0</v>
      </c>
      <c r="AA28" s="53">
        <v>0</v>
      </c>
      <c r="AB28" s="53">
        <v>9</v>
      </c>
      <c r="AC28" s="53">
        <v>0</v>
      </c>
      <c r="AD28" s="53">
        <v>2</v>
      </c>
      <c r="AE28" s="53">
        <v>0</v>
      </c>
      <c r="AF28" s="53">
        <v>7</v>
      </c>
      <c r="AG28" s="53">
        <v>0</v>
      </c>
      <c r="AH28" s="53">
        <v>0</v>
      </c>
      <c r="AI28" s="53">
        <v>47</v>
      </c>
      <c r="AJ28" s="53"/>
      <c r="AK28" s="53"/>
    </row>
    <row r="29" spans="1:37" customFormat="1" x14ac:dyDescent="0.2">
      <c r="A29" s="53" t="s">
        <v>153</v>
      </c>
      <c r="B29" s="53" t="s">
        <v>146</v>
      </c>
      <c r="C29" s="53" t="s">
        <v>72</v>
      </c>
      <c r="D29" s="53" t="s">
        <v>83</v>
      </c>
      <c r="E29" s="53">
        <v>7</v>
      </c>
      <c r="F29" s="53" t="s">
        <v>117</v>
      </c>
      <c r="G29" s="53" t="s">
        <v>118</v>
      </c>
      <c r="H29" s="53" t="s">
        <v>119</v>
      </c>
      <c r="I29" s="159">
        <v>41480</v>
      </c>
      <c r="J29" s="159">
        <v>41501</v>
      </c>
      <c r="K29" s="53" t="s">
        <v>108</v>
      </c>
      <c r="L29" s="53">
        <v>1463</v>
      </c>
      <c r="M29" s="53" t="s">
        <v>154</v>
      </c>
      <c r="N29" s="161">
        <v>4</v>
      </c>
      <c r="O29" s="53">
        <v>35</v>
      </c>
      <c r="P29" s="53">
        <v>54</v>
      </c>
      <c r="Q29" s="53">
        <v>47</v>
      </c>
      <c r="R29" s="53">
        <v>112</v>
      </c>
      <c r="S29" s="53">
        <v>0</v>
      </c>
      <c r="T29" s="53">
        <v>51</v>
      </c>
      <c r="U29" s="160">
        <f>O29+(P29+(Q29/60))/60</f>
        <v>35.913055555555559</v>
      </c>
      <c r="V29" s="160">
        <f>-(R29+(S29+(T29/60))/60)</f>
        <v>-112.01416666666667</v>
      </c>
      <c r="W29" s="160">
        <v>35.913055555555559</v>
      </c>
      <c r="X29" s="160">
        <v>-112.01416666666667</v>
      </c>
      <c r="Y29" s="53">
        <v>0</v>
      </c>
      <c r="Z29" s="53">
        <v>0</v>
      </c>
      <c r="AA29" s="53">
        <v>0</v>
      </c>
      <c r="AB29" s="53">
        <v>9</v>
      </c>
      <c r="AC29" s="53">
        <v>0</v>
      </c>
      <c r="AD29" s="53">
        <v>0</v>
      </c>
      <c r="AE29" s="53">
        <v>0</v>
      </c>
      <c r="AF29" s="53">
        <v>2</v>
      </c>
      <c r="AG29" s="53">
        <v>0</v>
      </c>
      <c r="AH29" s="53">
        <v>0</v>
      </c>
      <c r="AI29" s="53">
        <v>11</v>
      </c>
      <c r="AJ29" s="53"/>
      <c r="AK29" s="53"/>
    </row>
    <row r="30" spans="1:37" customFormat="1" x14ac:dyDescent="0.2">
      <c r="A30" s="53" t="s">
        <v>155</v>
      </c>
      <c r="B30" s="53" t="s">
        <v>146</v>
      </c>
      <c r="C30" s="53" t="s">
        <v>72</v>
      </c>
      <c r="D30" s="53" t="s">
        <v>83</v>
      </c>
      <c r="E30" s="53">
        <v>7</v>
      </c>
      <c r="F30" s="53" t="s">
        <v>117</v>
      </c>
      <c r="G30" s="53" t="s">
        <v>118</v>
      </c>
      <c r="H30" s="53" t="s">
        <v>119</v>
      </c>
      <c r="I30" s="159">
        <v>41484</v>
      </c>
      <c r="J30" s="159">
        <v>41522</v>
      </c>
      <c r="K30" s="53" t="s">
        <v>108</v>
      </c>
      <c r="L30" s="53">
        <v>308</v>
      </c>
      <c r="M30" s="53" t="s">
        <v>156</v>
      </c>
      <c r="N30" s="161">
        <v>4</v>
      </c>
      <c r="O30" s="53">
        <v>35</v>
      </c>
      <c r="P30" s="53">
        <v>6</v>
      </c>
      <c r="Q30" s="53">
        <v>42</v>
      </c>
      <c r="R30" s="53">
        <v>112</v>
      </c>
      <c r="S30" s="53">
        <v>7</v>
      </c>
      <c r="T30" s="53">
        <v>42</v>
      </c>
      <c r="U30" s="160">
        <f>O30+(P30+(Q30/60))/60</f>
        <v>35.111666666666665</v>
      </c>
      <c r="V30" s="160">
        <f>-(R30+(S30+(T30/60))/60)</f>
        <v>-112.12833333333333</v>
      </c>
      <c r="W30" s="160">
        <v>35.111666666666665</v>
      </c>
      <c r="X30" s="160">
        <v>-112.12833333333333</v>
      </c>
      <c r="Y30" s="53">
        <v>0</v>
      </c>
      <c r="Z30" s="53">
        <v>0</v>
      </c>
      <c r="AA30" s="53">
        <v>0</v>
      </c>
      <c r="AB30" s="53">
        <v>9</v>
      </c>
      <c r="AC30" s="53">
        <v>0</v>
      </c>
      <c r="AD30" s="53">
        <v>1</v>
      </c>
      <c r="AE30" s="53">
        <v>0</v>
      </c>
      <c r="AF30" s="53">
        <v>2</v>
      </c>
      <c r="AG30" s="53">
        <v>0</v>
      </c>
      <c r="AH30" s="53">
        <v>0</v>
      </c>
      <c r="AI30" s="53">
        <v>31</v>
      </c>
      <c r="AJ30" s="53"/>
      <c r="AK30" s="53"/>
    </row>
    <row r="31" spans="1:37" customFormat="1" x14ac:dyDescent="0.2">
      <c r="A31" s="53" t="s">
        <v>159</v>
      </c>
      <c r="B31" s="53" t="s">
        <v>93</v>
      </c>
      <c r="C31" s="53" t="s">
        <v>72</v>
      </c>
      <c r="D31" s="53" t="s">
        <v>83</v>
      </c>
      <c r="E31" s="53">
        <v>7</v>
      </c>
      <c r="F31" s="53" t="s">
        <v>117</v>
      </c>
      <c r="G31" s="53" t="s">
        <v>139</v>
      </c>
      <c r="H31" s="53" t="s">
        <v>149</v>
      </c>
      <c r="I31" s="159">
        <v>41492</v>
      </c>
      <c r="J31" s="159">
        <v>41529</v>
      </c>
      <c r="K31" s="53" t="s">
        <v>108</v>
      </c>
      <c r="L31" s="53">
        <v>110</v>
      </c>
      <c r="M31" s="53" t="s">
        <v>160</v>
      </c>
      <c r="N31" s="161">
        <v>4</v>
      </c>
      <c r="O31" s="53">
        <v>34</v>
      </c>
      <c r="P31" s="53">
        <v>38</v>
      </c>
      <c r="Q31" s="53">
        <v>40</v>
      </c>
      <c r="R31" s="53">
        <v>111</v>
      </c>
      <c r="S31" s="53">
        <v>28</v>
      </c>
      <c r="T31" s="53">
        <v>47</v>
      </c>
      <c r="U31" s="160">
        <f>O31+(P31+(Q31/60))/60</f>
        <v>34.644444444444446</v>
      </c>
      <c r="V31" s="160">
        <f>-(R31+(S31+(T31/60))/60)</f>
        <v>-111.47972222222222</v>
      </c>
      <c r="W31" s="160">
        <v>34.644444444444446</v>
      </c>
      <c r="X31" s="160">
        <v>-111.47972222222222</v>
      </c>
      <c r="Y31" s="53">
        <v>0</v>
      </c>
      <c r="Z31" s="53">
        <v>0</v>
      </c>
      <c r="AA31" s="53">
        <v>0</v>
      </c>
      <c r="AB31" s="53">
        <v>2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1</v>
      </c>
      <c r="AI31" s="53">
        <v>0</v>
      </c>
      <c r="AJ31" s="53"/>
      <c r="AK31" s="53"/>
    </row>
    <row r="32" spans="1:37" customFormat="1" x14ac:dyDescent="0.2">
      <c r="A32" s="53" t="s">
        <v>92</v>
      </c>
      <c r="B32" s="53" t="s">
        <v>93</v>
      </c>
      <c r="C32" s="53" t="s">
        <v>72</v>
      </c>
      <c r="D32" s="53" t="s">
        <v>73</v>
      </c>
      <c r="E32" s="53">
        <v>1</v>
      </c>
      <c r="F32" s="53" t="s">
        <v>89</v>
      </c>
      <c r="G32" s="53" t="s">
        <v>94</v>
      </c>
      <c r="H32" s="53" t="s">
        <v>95</v>
      </c>
      <c r="I32" s="159">
        <v>41408</v>
      </c>
      <c r="J32" s="159">
        <v>41418</v>
      </c>
      <c r="K32" s="53" t="s">
        <v>96</v>
      </c>
      <c r="L32" s="53">
        <v>1250</v>
      </c>
      <c r="M32" s="53" t="s">
        <v>97</v>
      </c>
      <c r="N32" s="161">
        <v>5</v>
      </c>
      <c r="O32" s="53">
        <v>33</v>
      </c>
      <c r="P32" s="53">
        <v>0</v>
      </c>
      <c r="Q32" s="53">
        <v>22</v>
      </c>
      <c r="R32" s="53">
        <v>110</v>
      </c>
      <c r="S32" s="53">
        <v>11</v>
      </c>
      <c r="T32" s="53">
        <v>5</v>
      </c>
      <c r="U32" s="160">
        <f>O32+(P32+(Q32/60))/60</f>
        <v>33.00611111111111</v>
      </c>
      <c r="V32" s="160">
        <f>-(R32+(S32+(T32/60))/60)</f>
        <v>-110.18472222222222</v>
      </c>
      <c r="W32" s="160">
        <v>33.00611111111111</v>
      </c>
      <c r="X32" s="160">
        <v>-110.18472222222222</v>
      </c>
      <c r="Y32" s="53">
        <v>1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2</v>
      </c>
      <c r="AG32" s="53">
        <v>0</v>
      </c>
      <c r="AH32" s="53">
        <v>0</v>
      </c>
      <c r="AI32" s="53">
        <v>4</v>
      </c>
      <c r="AJ32" s="53"/>
      <c r="AK32" s="53"/>
    </row>
    <row r="33" spans="1:35" s="19" customFormat="1" x14ac:dyDescent="0.2">
      <c r="A33" s="40"/>
      <c r="B33" s="20"/>
      <c r="C33" s="20"/>
      <c r="D33" s="20"/>
      <c r="E33" s="20"/>
      <c r="F33" s="20"/>
      <c r="G33" s="20"/>
      <c r="H33" s="20"/>
      <c r="I33" s="48"/>
      <c r="J33" s="48"/>
      <c r="K33" s="20"/>
      <c r="L33" s="43"/>
      <c r="M33" s="45"/>
      <c r="N33" s="51"/>
      <c r="U33" s="42"/>
      <c r="V33" s="42"/>
      <c r="W33" s="42"/>
      <c r="X33" s="42"/>
      <c r="Y33" s="43"/>
      <c r="Z33" s="43"/>
      <c r="AA33" s="43"/>
      <c r="AB33" s="43"/>
      <c r="AC33" s="21"/>
      <c r="AD33" s="21"/>
      <c r="AE33" s="21"/>
      <c r="AF33" s="21"/>
      <c r="AG33" s="21"/>
      <c r="AH33" s="21"/>
      <c r="AI33" s="21"/>
    </row>
    <row r="34" spans="1:35" s="19" customFormat="1" x14ac:dyDescent="0.2">
      <c r="A34" s="40"/>
      <c r="B34" s="20"/>
      <c r="C34" s="20"/>
      <c r="D34" s="20"/>
      <c r="E34" s="20"/>
      <c r="F34" s="20"/>
      <c r="G34" s="20"/>
      <c r="H34" s="20"/>
      <c r="I34" s="48"/>
      <c r="J34" s="48"/>
      <c r="K34" s="20"/>
      <c r="L34" s="43"/>
      <c r="M34" s="45"/>
      <c r="N34" s="51"/>
      <c r="U34" s="42"/>
      <c r="V34" s="42"/>
      <c r="W34" s="42"/>
      <c r="X34" s="42"/>
      <c r="Y34" s="43"/>
      <c r="Z34" s="43"/>
      <c r="AA34" s="43"/>
      <c r="AB34" s="43"/>
      <c r="AC34" s="21"/>
      <c r="AD34" s="21"/>
      <c r="AE34" s="21"/>
      <c r="AF34" s="21"/>
      <c r="AG34" s="21"/>
      <c r="AH34" s="21"/>
      <c r="AI34" s="21"/>
    </row>
  </sheetData>
  <autoFilter ref="C1:C32"/>
  <sortState ref="A2:AI42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8"/>
  <sheetViews>
    <sheetView topLeftCell="A43" workbookViewId="0">
      <selection activeCell="N9" sqref="N9"/>
    </sheetView>
  </sheetViews>
  <sheetFormatPr defaultRowHeight="12.75" x14ac:dyDescent="0.2"/>
  <cols>
    <col min="1" max="1" width="9.140625" style="23"/>
    <col min="2" max="2" width="19.85546875" bestFit="1" customWidth="1"/>
    <col min="6" max="6" width="12.28515625" bestFit="1" customWidth="1"/>
    <col min="13" max="13" width="12" style="16" bestFit="1" customWidth="1"/>
    <col min="14" max="14" width="20.85546875" bestFit="1" customWidth="1"/>
    <col min="15" max="15" width="21.140625" bestFit="1" customWidth="1"/>
  </cols>
  <sheetData>
    <row r="1" spans="1:15" ht="27.75" x14ac:dyDescent="0.45">
      <c r="A1" s="168" t="s">
        <v>29</v>
      </c>
      <c r="B1" s="169"/>
      <c r="C1" s="169"/>
      <c r="D1" s="169"/>
      <c r="E1" s="170"/>
      <c r="F1" s="170"/>
      <c r="G1" s="170"/>
      <c r="H1" s="170"/>
      <c r="I1" s="170"/>
      <c r="J1" s="170"/>
      <c r="K1" s="170"/>
      <c r="L1" s="170"/>
      <c r="M1" s="171"/>
      <c r="N1" s="171"/>
      <c r="O1" s="172"/>
    </row>
    <row r="2" spans="1:15" ht="18" x14ac:dyDescent="0.35">
      <c r="A2" s="173" t="s">
        <v>60</v>
      </c>
      <c r="B2" s="174"/>
      <c r="C2" s="174"/>
      <c r="D2" s="174"/>
      <c r="E2" s="175"/>
      <c r="F2" s="175"/>
      <c r="G2" s="175"/>
      <c r="H2" s="175"/>
      <c r="I2" s="175"/>
      <c r="J2" s="175"/>
      <c r="K2" s="176"/>
      <c r="L2" s="176"/>
      <c r="M2" s="177"/>
      <c r="N2" s="177"/>
      <c r="O2" s="178"/>
    </row>
    <row r="3" spans="1:15" ht="15" x14ac:dyDescent="0.35">
      <c r="A3" s="182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18" x14ac:dyDescent="0.35">
      <c r="A4" s="54"/>
      <c r="B4" s="55"/>
      <c r="C4" s="55"/>
      <c r="D4" s="55"/>
      <c r="E4" s="56"/>
      <c r="F4" s="56"/>
      <c r="G4" s="56"/>
      <c r="H4" s="56"/>
      <c r="I4" s="56"/>
      <c r="J4" s="57"/>
      <c r="K4" s="57"/>
      <c r="L4" s="117"/>
      <c r="M4" s="58"/>
      <c r="N4" s="158" t="s">
        <v>30</v>
      </c>
      <c r="O4" s="119">
        <v>41645</v>
      </c>
    </row>
    <row r="5" spans="1:15" ht="21" x14ac:dyDescent="0.35">
      <c r="A5" s="179" t="s">
        <v>31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15" ht="15" customHeight="1" x14ac:dyDescent="0.3">
      <c r="A6" s="120" t="s">
        <v>47</v>
      </c>
      <c r="B6" s="121" t="s">
        <v>48</v>
      </c>
      <c r="C6" s="122" t="s">
        <v>66</v>
      </c>
      <c r="D6" s="123" t="s">
        <v>2</v>
      </c>
      <c r="E6" s="124" t="s">
        <v>1</v>
      </c>
      <c r="F6" s="124" t="s">
        <v>59</v>
      </c>
      <c r="G6" s="125" t="s">
        <v>3</v>
      </c>
      <c r="H6" s="125" t="s">
        <v>49</v>
      </c>
      <c r="I6" s="125" t="s">
        <v>4</v>
      </c>
      <c r="J6" s="125" t="s">
        <v>22</v>
      </c>
      <c r="K6" s="125" t="s">
        <v>50</v>
      </c>
      <c r="L6" s="125" t="s">
        <v>51</v>
      </c>
      <c r="M6" s="126" t="s">
        <v>23</v>
      </c>
      <c r="N6" s="125" t="s">
        <v>46</v>
      </c>
      <c r="O6" s="127" t="s">
        <v>53</v>
      </c>
    </row>
    <row r="7" spans="1:15" s="23" customFormat="1" ht="15" x14ac:dyDescent="0.2">
      <c r="A7" s="59">
        <v>1</v>
      </c>
      <c r="B7" s="60"/>
      <c r="C7" s="2"/>
      <c r="D7" s="2"/>
      <c r="E7" s="2"/>
      <c r="F7" s="2"/>
      <c r="G7" s="2"/>
      <c r="H7" s="2"/>
      <c r="I7" s="2"/>
      <c r="J7" s="146"/>
      <c r="K7" s="146"/>
      <c r="L7" s="2"/>
      <c r="M7" s="147"/>
      <c r="N7" s="61"/>
      <c r="O7" s="62"/>
    </row>
    <row r="8" spans="1:15" s="23" customFormat="1" ht="15" x14ac:dyDescent="0.2">
      <c r="A8" s="59">
        <v>2</v>
      </c>
      <c r="B8" s="60"/>
      <c r="C8" s="2"/>
      <c r="D8" s="2"/>
      <c r="E8" s="2"/>
      <c r="F8" s="2"/>
      <c r="G8" s="2"/>
      <c r="H8" s="2"/>
      <c r="I8" s="2"/>
      <c r="J8" s="146"/>
      <c r="K8" s="146"/>
      <c r="L8" s="2"/>
      <c r="M8" s="147"/>
      <c r="N8" s="61"/>
      <c r="O8" s="62"/>
    </row>
    <row r="9" spans="1:15" s="23" customFormat="1" ht="15" x14ac:dyDescent="0.2">
      <c r="A9" s="59">
        <v>3</v>
      </c>
      <c r="B9" s="60"/>
      <c r="C9" s="2"/>
      <c r="D9" s="2"/>
      <c r="E9" s="2"/>
      <c r="F9" s="2"/>
      <c r="G9" s="2"/>
      <c r="H9" s="2"/>
      <c r="I9" s="2"/>
      <c r="J9" s="146"/>
      <c r="K9" s="146"/>
      <c r="L9" s="2"/>
      <c r="M9" s="147"/>
      <c r="N9" s="61"/>
      <c r="O9" s="62"/>
    </row>
    <row r="10" spans="1:15" s="23" customFormat="1" ht="15" x14ac:dyDescent="0.2">
      <c r="A10" s="59">
        <v>4</v>
      </c>
      <c r="B10" s="60"/>
      <c r="C10" s="2"/>
      <c r="D10" s="2"/>
      <c r="E10" s="2"/>
      <c r="F10" s="2"/>
      <c r="G10" s="2"/>
      <c r="H10" s="2"/>
      <c r="I10" s="2"/>
      <c r="J10" s="146"/>
      <c r="K10" s="146"/>
      <c r="L10" s="2"/>
      <c r="M10" s="147"/>
      <c r="N10" s="61"/>
      <c r="O10" s="62"/>
    </row>
    <row r="11" spans="1:15" s="23" customFormat="1" ht="15" x14ac:dyDescent="0.2">
      <c r="A11" s="59">
        <v>5</v>
      </c>
      <c r="B11" s="60"/>
      <c r="C11" s="148"/>
      <c r="D11" s="2"/>
      <c r="E11" s="2"/>
      <c r="F11" s="2"/>
      <c r="G11" s="2"/>
      <c r="H11" s="2"/>
      <c r="I11" s="2"/>
      <c r="J11" s="146"/>
      <c r="K11" s="146"/>
      <c r="L11" s="2"/>
      <c r="M11" s="147"/>
      <c r="N11" s="61"/>
      <c r="O11" s="62"/>
    </row>
    <row r="12" spans="1:15" s="23" customFormat="1" ht="15" x14ac:dyDescent="0.2">
      <c r="A12" s="59">
        <v>6</v>
      </c>
      <c r="B12" s="60"/>
      <c r="C12" s="2"/>
      <c r="D12" s="2"/>
      <c r="E12" s="2"/>
      <c r="F12" s="2"/>
      <c r="G12" s="2"/>
      <c r="H12" s="2"/>
      <c r="I12" s="2"/>
      <c r="J12" s="146"/>
      <c r="K12" s="146"/>
      <c r="L12" s="2"/>
      <c r="M12" s="147"/>
      <c r="N12" s="61"/>
      <c r="O12" s="62"/>
    </row>
    <row r="13" spans="1:15" s="23" customFormat="1" ht="15" x14ac:dyDescent="0.2">
      <c r="A13" s="59">
        <v>7</v>
      </c>
      <c r="B13" s="60"/>
      <c r="C13" s="2"/>
      <c r="D13" s="2"/>
      <c r="E13" s="2"/>
      <c r="F13" s="2"/>
      <c r="G13" s="2"/>
      <c r="H13" s="2"/>
      <c r="I13" s="2"/>
      <c r="J13" s="146"/>
      <c r="K13" s="146"/>
      <c r="L13" s="2"/>
      <c r="M13" s="147"/>
      <c r="N13" s="61"/>
      <c r="O13" s="62"/>
    </row>
    <row r="14" spans="1:15" s="23" customFormat="1" ht="15" x14ac:dyDescent="0.2">
      <c r="A14" s="59">
        <v>8</v>
      </c>
      <c r="B14" s="60"/>
      <c r="C14" s="2"/>
      <c r="D14" s="2"/>
      <c r="E14" s="2"/>
      <c r="F14" s="2"/>
      <c r="G14" s="2"/>
      <c r="H14" s="2"/>
      <c r="I14" s="2"/>
      <c r="J14" s="146"/>
      <c r="K14" s="146"/>
      <c r="L14" s="2"/>
      <c r="M14" s="147"/>
      <c r="N14" s="61"/>
      <c r="O14" s="62"/>
    </row>
    <row r="15" spans="1:15" s="23" customFormat="1" ht="15" x14ac:dyDescent="0.2">
      <c r="A15" s="59">
        <v>9</v>
      </c>
      <c r="B15" s="60"/>
      <c r="C15" s="148"/>
      <c r="D15" s="2"/>
      <c r="E15" s="2"/>
      <c r="F15" s="2"/>
      <c r="G15" s="2"/>
      <c r="H15" s="2"/>
      <c r="I15" s="2"/>
      <c r="J15" s="146"/>
      <c r="K15" s="146"/>
      <c r="L15" s="2"/>
      <c r="M15" s="147"/>
      <c r="N15" s="61"/>
      <c r="O15" s="62"/>
    </row>
    <row r="16" spans="1:15" s="23" customFormat="1" ht="15" x14ac:dyDescent="0.2">
      <c r="A16" s="59">
        <v>10</v>
      </c>
      <c r="B16" s="60"/>
      <c r="C16" s="148"/>
      <c r="D16" s="2"/>
      <c r="E16" s="2"/>
      <c r="F16" s="2"/>
      <c r="G16" s="2"/>
      <c r="H16" s="2"/>
      <c r="I16" s="2"/>
      <c r="J16" s="146"/>
      <c r="K16" s="146"/>
      <c r="L16" s="2"/>
      <c r="M16" s="147"/>
      <c r="N16" s="61"/>
      <c r="O16" s="62"/>
    </row>
    <row r="17" spans="1:15" ht="15" x14ac:dyDescent="0.2">
      <c r="A17" s="66"/>
      <c r="B17" s="67"/>
      <c r="C17" s="68"/>
      <c r="D17" s="68"/>
      <c r="E17" s="68"/>
      <c r="F17" s="68"/>
      <c r="G17" s="68"/>
      <c r="H17" s="68"/>
      <c r="I17" s="68"/>
      <c r="J17" s="69"/>
      <c r="K17" s="69"/>
      <c r="L17" s="70"/>
      <c r="M17" s="71"/>
      <c r="N17" s="72"/>
      <c r="O17" s="73"/>
    </row>
    <row r="18" spans="1:15" ht="15" x14ac:dyDescent="0.2">
      <c r="A18" s="66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70"/>
      <c r="M18" s="71"/>
      <c r="N18" s="72"/>
      <c r="O18" s="73"/>
    </row>
    <row r="19" spans="1:15" ht="18" customHeight="1" x14ac:dyDescent="0.35">
      <c r="A19" s="74"/>
      <c r="B19" s="75"/>
      <c r="C19" s="189" t="s">
        <v>63</v>
      </c>
      <c r="D19" s="189"/>
      <c r="E19" s="189"/>
      <c r="F19" s="189"/>
      <c r="G19" s="189"/>
      <c r="H19" s="189"/>
      <c r="I19" s="189"/>
      <c r="J19" s="189"/>
      <c r="K19" s="189"/>
      <c r="L19" s="118"/>
      <c r="M19" s="17">
        <f>SUM(M7:M18)</f>
        <v>0</v>
      </c>
      <c r="N19" s="60"/>
      <c r="O19" s="76"/>
    </row>
    <row r="20" spans="1:15" ht="18" x14ac:dyDescent="0.35">
      <c r="A20" s="54"/>
      <c r="B20" s="5"/>
      <c r="C20" s="117"/>
      <c r="D20" s="117"/>
      <c r="E20" s="117"/>
      <c r="F20" s="117"/>
      <c r="G20" s="117"/>
      <c r="H20" s="117"/>
      <c r="I20" s="117"/>
      <c r="J20" s="6"/>
      <c r="K20" s="6"/>
      <c r="L20" s="117"/>
      <c r="M20" s="3"/>
      <c r="N20" s="3"/>
      <c r="O20" s="77"/>
    </row>
    <row r="21" spans="1:15" ht="21" x14ac:dyDescent="0.35">
      <c r="A21" s="179" t="s">
        <v>64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1"/>
    </row>
    <row r="22" spans="1:15" ht="15" customHeight="1" x14ac:dyDescent="0.3">
      <c r="A22" s="120" t="s">
        <v>47</v>
      </c>
      <c r="B22" s="121" t="s">
        <v>48</v>
      </c>
      <c r="C22" s="122" t="s">
        <v>66</v>
      </c>
      <c r="D22" s="123" t="s">
        <v>2</v>
      </c>
      <c r="E22" s="124" t="s">
        <v>1</v>
      </c>
      <c r="F22" s="124" t="s">
        <v>59</v>
      </c>
      <c r="G22" s="125" t="s">
        <v>3</v>
      </c>
      <c r="H22" s="125" t="s">
        <v>49</v>
      </c>
      <c r="I22" s="125" t="s">
        <v>4</v>
      </c>
      <c r="J22" s="125" t="s">
        <v>22</v>
      </c>
      <c r="K22" s="125" t="s">
        <v>50</v>
      </c>
      <c r="L22" s="125" t="s">
        <v>51</v>
      </c>
      <c r="M22" s="126" t="s">
        <v>23</v>
      </c>
      <c r="N22" s="125" t="s">
        <v>46</v>
      </c>
      <c r="O22" s="127" t="s">
        <v>53</v>
      </c>
    </row>
    <row r="23" spans="1:15" ht="15" x14ac:dyDescent="0.2">
      <c r="A23" s="78">
        <v>1</v>
      </c>
      <c r="B23" s="60"/>
      <c r="C23" s="2"/>
      <c r="D23" s="2"/>
      <c r="E23" s="2"/>
      <c r="F23" s="2"/>
      <c r="G23" s="2"/>
      <c r="H23" s="2"/>
      <c r="I23" s="2"/>
      <c r="J23" s="146"/>
      <c r="K23" s="146"/>
      <c r="L23" s="2"/>
      <c r="M23" s="147"/>
      <c r="N23" s="149"/>
      <c r="O23" s="150"/>
    </row>
    <row r="24" spans="1:15" ht="15" x14ac:dyDescent="0.2">
      <c r="A24" s="78">
        <v>2</v>
      </c>
      <c r="B24" s="60"/>
      <c r="C24" s="2"/>
      <c r="D24" s="2"/>
      <c r="E24" s="2"/>
      <c r="F24" s="2"/>
      <c r="G24" s="2"/>
      <c r="H24" s="2"/>
      <c r="I24" s="2"/>
      <c r="J24" s="146"/>
      <c r="K24" s="146"/>
      <c r="L24" s="2"/>
      <c r="M24" s="147"/>
      <c r="N24" s="151"/>
      <c r="O24" s="150"/>
    </row>
    <row r="25" spans="1:15" ht="15" x14ac:dyDescent="0.2">
      <c r="A25" s="78">
        <v>3</v>
      </c>
      <c r="B25" s="60"/>
      <c r="C25" s="2"/>
      <c r="D25" s="2"/>
      <c r="E25" s="2"/>
      <c r="F25" s="2"/>
      <c r="G25" s="2"/>
      <c r="H25" s="2"/>
      <c r="I25" s="2"/>
      <c r="J25" s="146"/>
      <c r="K25" s="146"/>
      <c r="L25" s="2"/>
      <c r="M25" s="147"/>
      <c r="N25" s="149"/>
      <c r="O25" s="150"/>
    </row>
    <row r="26" spans="1:15" ht="15" x14ac:dyDescent="0.2">
      <c r="A26" s="78">
        <v>4</v>
      </c>
      <c r="B26" s="152"/>
      <c r="C26" s="148"/>
      <c r="D26" s="148"/>
      <c r="E26" s="148"/>
      <c r="F26" s="2"/>
      <c r="G26" s="148"/>
      <c r="H26" s="148"/>
      <c r="I26" s="148"/>
      <c r="J26" s="153"/>
      <c r="K26" s="153"/>
      <c r="L26" s="148"/>
      <c r="M26" s="154"/>
      <c r="N26" s="151"/>
      <c r="O26" s="155"/>
    </row>
    <row r="27" spans="1:15" ht="15" x14ac:dyDescent="0.2">
      <c r="A27" s="78">
        <v>5</v>
      </c>
      <c r="B27" s="79"/>
      <c r="C27" s="64"/>
      <c r="D27" s="64"/>
      <c r="E27" s="64"/>
      <c r="F27" s="2"/>
      <c r="G27" s="64"/>
      <c r="H27" s="64"/>
      <c r="I27" s="64"/>
      <c r="J27" s="156"/>
      <c r="K27" s="156"/>
      <c r="L27" s="64"/>
      <c r="M27" s="157"/>
      <c r="N27" s="151"/>
      <c r="O27" s="155"/>
    </row>
    <row r="28" spans="1:15" ht="15" x14ac:dyDescent="0.2">
      <c r="A28" s="78">
        <v>6</v>
      </c>
      <c r="B28" s="60"/>
      <c r="C28" s="2"/>
      <c r="D28" s="2"/>
      <c r="E28" s="2"/>
      <c r="F28" s="2"/>
      <c r="G28" s="2"/>
      <c r="H28" s="2"/>
      <c r="I28" s="2"/>
      <c r="J28" s="146"/>
      <c r="K28" s="146"/>
      <c r="L28" s="2"/>
      <c r="M28" s="147"/>
      <c r="N28" s="149"/>
      <c r="O28" s="150"/>
    </row>
    <row r="29" spans="1:15" ht="15" x14ac:dyDescent="0.2">
      <c r="A29" s="78">
        <v>7</v>
      </c>
      <c r="B29" s="63"/>
      <c r="C29" s="64"/>
      <c r="D29" s="64"/>
      <c r="E29" s="64"/>
      <c r="F29" s="2"/>
      <c r="G29" s="64"/>
      <c r="H29" s="64"/>
      <c r="I29" s="64"/>
      <c r="J29" s="156"/>
      <c r="K29" s="156"/>
      <c r="L29" s="64"/>
      <c r="M29" s="157"/>
      <c r="N29" s="151"/>
      <c r="O29" s="155"/>
    </row>
    <row r="30" spans="1:15" ht="15" x14ac:dyDescent="0.2">
      <c r="A30" s="78">
        <v>8</v>
      </c>
      <c r="B30" s="63"/>
      <c r="C30" s="64"/>
      <c r="D30" s="64"/>
      <c r="E30" s="64"/>
      <c r="F30" s="2"/>
      <c r="G30" s="64"/>
      <c r="H30" s="64"/>
      <c r="I30" s="64"/>
      <c r="J30" s="156"/>
      <c r="K30" s="156"/>
      <c r="L30" s="64"/>
      <c r="M30" s="157"/>
      <c r="N30" s="151"/>
      <c r="O30" s="155"/>
    </row>
    <row r="31" spans="1:15" ht="15" x14ac:dyDescent="0.2">
      <c r="A31" s="78">
        <v>9</v>
      </c>
      <c r="B31" s="60"/>
      <c r="C31" s="60"/>
      <c r="D31" s="60"/>
      <c r="E31" s="60"/>
      <c r="F31" s="60"/>
      <c r="G31" s="60"/>
      <c r="H31" s="60"/>
      <c r="I31" s="60"/>
      <c r="J31" s="80"/>
      <c r="K31" s="80"/>
      <c r="L31" s="60"/>
      <c r="M31" s="81"/>
      <c r="N31" s="60"/>
      <c r="O31" s="82"/>
    </row>
    <row r="32" spans="1:15" ht="15" x14ac:dyDescent="0.2">
      <c r="A32" s="78">
        <v>10</v>
      </c>
      <c r="B32" s="60"/>
      <c r="C32" s="60"/>
      <c r="D32" s="60"/>
      <c r="E32" s="60"/>
      <c r="F32" s="60"/>
      <c r="G32" s="60"/>
      <c r="H32" s="60"/>
      <c r="I32" s="60"/>
      <c r="J32" s="80"/>
      <c r="K32" s="80"/>
      <c r="L32" s="60"/>
      <c r="M32" s="81"/>
      <c r="N32" s="60"/>
      <c r="O32" s="82"/>
    </row>
    <row r="33" spans="1:15" ht="15" x14ac:dyDescent="0.2">
      <c r="A33" s="78"/>
      <c r="B33" s="67"/>
      <c r="C33" s="68"/>
      <c r="D33" s="68"/>
      <c r="E33" s="68"/>
      <c r="F33" s="68"/>
      <c r="G33" s="68"/>
      <c r="H33" s="68"/>
      <c r="I33" s="68"/>
      <c r="J33" s="69"/>
      <c r="K33" s="69"/>
      <c r="L33" s="70"/>
      <c r="M33" s="71"/>
      <c r="N33" s="72"/>
      <c r="O33" s="73"/>
    </row>
    <row r="34" spans="1:15" ht="15" x14ac:dyDescent="0.2">
      <c r="A34" s="78"/>
      <c r="B34" s="79"/>
      <c r="C34" s="79"/>
      <c r="D34" s="79"/>
      <c r="E34" s="79"/>
      <c r="F34" s="79"/>
      <c r="G34" s="79"/>
      <c r="H34" s="79"/>
      <c r="I34" s="79"/>
      <c r="J34" s="83"/>
      <c r="K34" s="83"/>
      <c r="L34" s="64"/>
      <c r="M34" s="84"/>
      <c r="N34" s="85"/>
      <c r="O34" s="65"/>
    </row>
    <row r="35" spans="1:15" ht="18" x14ac:dyDescent="0.35">
      <c r="A35" s="86"/>
      <c r="B35" s="87"/>
      <c r="C35" s="188" t="s">
        <v>32</v>
      </c>
      <c r="D35" s="188"/>
      <c r="E35" s="188"/>
      <c r="F35" s="188"/>
      <c r="G35" s="188"/>
      <c r="H35" s="188"/>
      <c r="I35" s="188"/>
      <c r="J35" s="188"/>
      <c r="K35" s="188"/>
      <c r="L35" s="116"/>
      <c r="M35" s="17">
        <f>SUM(M23:M34)</f>
        <v>0</v>
      </c>
      <c r="N35" s="60"/>
      <c r="O35" s="62"/>
    </row>
    <row r="36" spans="1:15" ht="18" x14ac:dyDescent="0.35">
      <c r="A36" s="54"/>
      <c r="B36" s="5"/>
      <c r="C36" s="117"/>
      <c r="D36" s="117"/>
      <c r="E36" s="117"/>
      <c r="F36" s="117"/>
      <c r="G36" s="117"/>
      <c r="H36" s="117"/>
      <c r="I36" s="117"/>
      <c r="J36" s="6"/>
      <c r="K36" s="6"/>
      <c r="L36" s="88"/>
      <c r="M36" s="8"/>
      <c r="N36" s="8"/>
      <c r="O36" s="77"/>
    </row>
    <row r="37" spans="1:15" ht="21" x14ac:dyDescent="0.35">
      <c r="A37" s="179" t="s">
        <v>65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1"/>
    </row>
    <row r="38" spans="1:15" ht="15" customHeight="1" x14ac:dyDescent="0.3">
      <c r="A38" s="120" t="s">
        <v>47</v>
      </c>
      <c r="B38" s="121" t="s">
        <v>48</v>
      </c>
      <c r="C38" s="122" t="s">
        <v>66</v>
      </c>
      <c r="D38" s="123" t="s">
        <v>2</v>
      </c>
      <c r="E38" s="124" t="s">
        <v>1</v>
      </c>
      <c r="F38" s="124" t="s">
        <v>59</v>
      </c>
      <c r="G38" s="125" t="s">
        <v>3</v>
      </c>
      <c r="H38" s="125" t="s">
        <v>49</v>
      </c>
      <c r="I38" s="125" t="s">
        <v>4</v>
      </c>
      <c r="J38" s="125" t="s">
        <v>22</v>
      </c>
      <c r="K38" s="125" t="s">
        <v>50</v>
      </c>
      <c r="L38" s="125" t="s">
        <v>67</v>
      </c>
      <c r="M38" s="126" t="s">
        <v>23</v>
      </c>
      <c r="N38" s="125" t="s">
        <v>46</v>
      </c>
      <c r="O38" s="127" t="s">
        <v>52</v>
      </c>
    </row>
    <row r="39" spans="1:15" ht="15" x14ac:dyDescent="0.2">
      <c r="A39" s="78">
        <v>1</v>
      </c>
      <c r="B39" s="60"/>
      <c r="C39" s="2"/>
      <c r="D39" s="2"/>
      <c r="E39" s="2"/>
      <c r="F39" s="2"/>
      <c r="G39" s="2"/>
      <c r="H39" s="2"/>
      <c r="I39" s="2"/>
      <c r="J39" s="146"/>
      <c r="K39" s="146"/>
      <c r="L39" s="2"/>
      <c r="M39" s="147"/>
      <c r="N39" s="149"/>
      <c r="O39" s="150"/>
    </row>
    <row r="40" spans="1:15" ht="15" x14ac:dyDescent="0.2">
      <c r="A40" s="78">
        <v>2</v>
      </c>
      <c r="B40" s="60"/>
      <c r="C40" s="2"/>
      <c r="D40" s="2"/>
      <c r="E40" s="2"/>
      <c r="F40" s="2"/>
      <c r="G40" s="2"/>
      <c r="H40" s="2"/>
      <c r="I40" s="2"/>
      <c r="J40" s="146"/>
      <c r="K40" s="146"/>
      <c r="L40" s="2"/>
      <c r="M40" s="147"/>
      <c r="N40" s="151"/>
      <c r="O40" s="150"/>
    </row>
    <row r="41" spans="1:15" ht="15" x14ac:dyDescent="0.2">
      <c r="A41" s="78">
        <v>3</v>
      </c>
      <c r="B41" s="60"/>
      <c r="C41" s="2"/>
      <c r="D41" s="2"/>
      <c r="E41" s="2"/>
      <c r="F41" s="2"/>
      <c r="G41" s="2"/>
      <c r="H41" s="2"/>
      <c r="I41" s="2"/>
      <c r="J41" s="146"/>
      <c r="K41" s="146"/>
      <c r="L41" s="2"/>
      <c r="M41" s="147"/>
      <c r="N41" s="149"/>
      <c r="O41" s="150"/>
    </row>
    <row r="42" spans="1:15" ht="15" x14ac:dyDescent="0.2">
      <c r="A42" s="78">
        <v>4</v>
      </c>
      <c r="B42" s="152"/>
      <c r="C42" s="148"/>
      <c r="D42" s="148"/>
      <c r="E42" s="148"/>
      <c r="F42" s="2"/>
      <c r="G42" s="148"/>
      <c r="H42" s="148"/>
      <c r="I42" s="148"/>
      <c r="J42" s="153"/>
      <c r="K42" s="153"/>
      <c r="L42" s="148"/>
      <c r="M42" s="154"/>
      <c r="N42" s="151"/>
      <c r="O42" s="155"/>
    </row>
    <row r="43" spans="1:15" ht="15" x14ac:dyDescent="0.2">
      <c r="A43" s="78">
        <v>5</v>
      </c>
      <c r="B43" s="79"/>
      <c r="C43" s="64"/>
      <c r="D43" s="64"/>
      <c r="E43" s="64"/>
      <c r="F43" s="2"/>
      <c r="G43" s="64"/>
      <c r="H43" s="64"/>
      <c r="I43" s="64"/>
      <c r="J43" s="156"/>
      <c r="K43" s="156"/>
      <c r="L43" s="64"/>
      <c r="M43" s="157"/>
      <c r="N43" s="151"/>
      <c r="O43" s="155"/>
    </row>
    <row r="44" spans="1:15" ht="15" x14ac:dyDescent="0.2">
      <c r="A44" s="78">
        <v>6</v>
      </c>
      <c r="B44" s="60"/>
      <c r="C44" s="2"/>
      <c r="D44" s="2"/>
      <c r="E44" s="2"/>
      <c r="F44" s="2"/>
      <c r="G44" s="2"/>
      <c r="H44" s="2"/>
      <c r="I44" s="2"/>
      <c r="J44" s="146"/>
      <c r="K44" s="146"/>
      <c r="L44" s="2"/>
      <c r="M44" s="147"/>
      <c r="N44" s="149"/>
      <c r="O44" s="150"/>
    </row>
    <row r="45" spans="1:15" ht="15" x14ac:dyDescent="0.2">
      <c r="A45" s="78">
        <v>7</v>
      </c>
      <c r="B45" s="63"/>
      <c r="C45" s="64"/>
      <c r="D45" s="64"/>
      <c r="E45" s="64"/>
      <c r="F45" s="2"/>
      <c r="G45" s="64"/>
      <c r="H45" s="64"/>
      <c r="I45" s="64"/>
      <c r="J45" s="156"/>
      <c r="K45" s="156"/>
      <c r="L45" s="64"/>
      <c r="M45" s="157"/>
      <c r="N45" s="151"/>
      <c r="O45" s="155"/>
    </row>
    <row r="46" spans="1:15" ht="15" x14ac:dyDescent="0.2">
      <c r="A46" s="78">
        <v>8</v>
      </c>
      <c r="B46" s="63"/>
      <c r="C46" s="64"/>
      <c r="D46" s="64"/>
      <c r="E46" s="64"/>
      <c r="F46" s="2"/>
      <c r="G46" s="64"/>
      <c r="H46" s="64"/>
      <c r="I46" s="64"/>
      <c r="J46" s="156"/>
      <c r="K46" s="156"/>
      <c r="L46" s="64"/>
      <c r="M46" s="157"/>
      <c r="N46" s="151"/>
      <c r="O46" s="155"/>
    </row>
    <row r="47" spans="1:15" ht="15" x14ac:dyDescent="0.2">
      <c r="A47" s="78">
        <v>9</v>
      </c>
      <c r="B47" s="60"/>
      <c r="C47" s="60"/>
      <c r="D47" s="60"/>
      <c r="E47" s="60"/>
      <c r="F47" s="60"/>
      <c r="G47" s="60"/>
      <c r="H47" s="60"/>
      <c r="I47" s="60"/>
      <c r="J47" s="80"/>
      <c r="K47" s="80"/>
      <c r="L47" s="60"/>
      <c r="M47" s="81"/>
      <c r="N47" s="60"/>
      <c r="O47" s="82"/>
    </row>
    <row r="48" spans="1:15" ht="15" x14ac:dyDescent="0.2">
      <c r="A48" s="78">
        <v>10</v>
      </c>
      <c r="B48" s="60"/>
      <c r="C48" s="60"/>
      <c r="D48" s="60"/>
      <c r="E48" s="60"/>
      <c r="F48" s="60"/>
      <c r="G48" s="60"/>
      <c r="H48" s="60"/>
      <c r="I48" s="60"/>
      <c r="J48" s="80"/>
      <c r="K48" s="80"/>
      <c r="L48" s="60"/>
      <c r="M48" s="81"/>
      <c r="N48" s="60"/>
      <c r="O48" s="82"/>
    </row>
    <row r="49" spans="1:15" s="10" customFormat="1" ht="15" customHeight="1" x14ac:dyDescent="0.3">
      <c r="A49" s="59"/>
      <c r="B49" s="89"/>
      <c r="C49" s="90"/>
      <c r="D49" s="90"/>
      <c r="E49" s="90"/>
      <c r="F49" s="90"/>
      <c r="G49" s="90"/>
      <c r="H49" s="90"/>
      <c r="I49" s="90"/>
      <c r="J49" s="91"/>
      <c r="K49" s="91"/>
      <c r="L49" s="90"/>
      <c r="M49" s="92"/>
      <c r="N49" s="93"/>
      <c r="O49" s="94"/>
    </row>
    <row r="50" spans="1:15" s="10" customFormat="1" ht="15" customHeight="1" x14ac:dyDescent="0.3">
      <c r="A50" s="78"/>
      <c r="B50" s="95"/>
      <c r="C50" s="96"/>
      <c r="D50" s="96"/>
      <c r="E50" s="97"/>
      <c r="F50" s="97"/>
      <c r="G50" s="97"/>
      <c r="H50" s="97"/>
      <c r="I50" s="97"/>
      <c r="J50" s="91"/>
      <c r="K50" s="91"/>
      <c r="L50" s="90"/>
      <c r="M50" s="4"/>
      <c r="N50" s="4"/>
      <c r="O50" s="98"/>
    </row>
    <row r="51" spans="1:15" ht="18" x14ac:dyDescent="0.35">
      <c r="A51" s="86"/>
      <c r="B51" s="87"/>
      <c r="C51" s="186" t="s">
        <v>33</v>
      </c>
      <c r="D51" s="186"/>
      <c r="E51" s="186"/>
      <c r="F51" s="186"/>
      <c r="G51" s="186"/>
      <c r="H51" s="186"/>
      <c r="I51" s="186"/>
      <c r="J51" s="186"/>
      <c r="K51" s="186"/>
      <c r="L51" s="117"/>
      <c r="M51" s="17">
        <f>SUM(M39:M50)</f>
        <v>0</v>
      </c>
      <c r="N51" s="60"/>
      <c r="O51" s="77"/>
    </row>
    <row r="52" spans="1:15" ht="18" x14ac:dyDescent="0.35">
      <c r="A52" s="86"/>
      <c r="B52" s="99"/>
      <c r="C52" s="100"/>
      <c r="D52" s="100"/>
      <c r="E52" s="100"/>
      <c r="F52" s="100"/>
      <c r="G52" s="100"/>
      <c r="H52" s="100"/>
      <c r="I52" s="100"/>
      <c r="J52" s="6"/>
      <c r="K52" s="6"/>
      <c r="L52" s="117"/>
      <c r="M52" s="3"/>
      <c r="N52" s="3"/>
      <c r="O52" s="77"/>
    </row>
    <row r="53" spans="1:15" ht="18" x14ac:dyDescent="0.35">
      <c r="A53" s="54"/>
      <c r="B53" s="5"/>
      <c r="C53" s="117"/>
      <c r="D53" s="117"/>
      <c r="E53" s="117"/>
      <c r="F53" s="117"/>
      <c r="G53" s="117"/>
      <c r="H53" s="117"/>
      <c r="I53" s="117"/>
      <c r="J53" s="6"/>
      <c r="K53" s="6"/>
      <c r="L53" s="7"/>
      <c r="M53" s="9"/>
      <c r="N53" s="9"/>
      <c r="O53" s="77"/>
    </row>
    <row r="54" spans="1:15" ht="18" x14ac:dyDescent="0.35">
      <c r="A54" s="54"/>
      <c r="B54" s="5"/>
      <c r="C54" s="117"/>
      <c r="D54" s="117"/>
      <c r="E54" s="117"/>
      <c r="F54" s="117"/>
      <c r="G54" s="117"/>
      <c r="H54" s="117"/>
      <c r="I54" s="117"/>
      <c r="J54" s="6"/>
      <c r="K54" s="6"/>
      <c r="L54" s="7"/>
      <c r="M54" s="9"/>
      <c r="N54" s="9"/>
      <c r="O54" s="77"/>
    </row>
    <row r="55" spans="1:15" ht="18" x14ac:dyDescent="0.35">
      <c r="A55" s="54"/>
      <c r="B55" s="5"/>
      <c r="C55" s="117"/>
      <c r="D55" s="117"/>
      <c r="E55" s="117"/>
      <c r="F55" s="117"/>
      <c r="G55" s="117"/>
      <c r="H55" s="117"/>
      <c r="I55" s="117"/>
      <c r="J55" s="6"/>
      <c r="K55" s="6"/>
      <c r="L55" s="101"/>
      <c r="M55" s="8"/>
      <c r="N55" s="8"/>
      <c r="O55" s="77"/>
    </row>
    <row r="56" spans="1:15" ht="19.5" x14ac:dyDescent="0.35">
      <c r="A56" s="54"/>
      <c r="B56" s="115"/>
      <c r="C56" s="187" t="s">
        <v>34</v>
      </c>
      <c r="D56" s="187"/>
      <c r="E56" s="187"/>
      <c r="F56" s="187"/>
      <c r="G56" s="187"/>
      <c r="H56" s="187"/>
      <c r="I56" s="187"/>
      <c r="J56" s="187"/>
      <c r="K56" s="187"/>
      <c r="L56" s="41"/>
      <c r="M56" s="18">
        <f>M35+M19+M51</f>
        <v>0</v>
      </c>
      <c r="N56" s="60"/>
      <c r="O56" s="62"/>
    </row>
    <row r="57" spans="1:15" ht="18.75" thickBot="1" x14ac:dyDescent="0.4">
      <c r="A57" s="54"/>
      <c r="B57" s="5"/>
      <c r="C57" s="117"/>
      <c r="D57" s="117"/>
      <c r="E57" s="117"/>
      <c r="F57" s="117"/>
      <c r="G57" s="117"/>
      <c r="H57" s="117"/>
      <c r="I57" s="117"/>
      <c r="J57" s="6"/>
      <c r="K57" s="6"/>
      <c r="L57" s="7"/>
      <c r="M57" s="9"/>
      <c r="N57" s="9"/>
      <c r="O57" s="77"/>
    </row>
    <row r="58" spans="1:15" ht="15" customHeight="1" x14ac:dyDescent="0.35">
      <c r="A58" s="102"/>
      <c r="B58" s="128" t="s">
        <v>40</v>
      </c>
      <c r="C58" s="129"/>
      <c r="D58" s="129"/>
      <c r="E58" s="129"/>
      <c r="F58" s="129"/>
      <c r="G58" s="164" t="s">
        <v>16</v>
      </c>
      <c r="H58" s="164"/>
      <c r="I58" s="164"/>
      <c r="J58" s="165"/>
      <c r="K58" s="2"/>
      <c r="L58" s="2"/>
      <c r="M58" s="14"/>
      <c r="N58" s="103"/>
      <c r="O58" s="104"/>
    </row>
    <row r="59" spans="1:15" ht="15" customHeight="1" x14ac:dyDescent="0.35">
      <c r="A59" s="102"/>
      <c r="B59" s="130" t="s">
        <v>55</v>
      </c>
      <c r="C59" s="131"/>
      <c r="D59" s="131"/>
      <c r="E59" s="131"/>
      <c r="F59" s="131"/>
      <c r="G59" s="166" t="s">
        <v>68</v>
      </c>
      <c r="H59" s="166"/>
      <c r="I59" s="166"/>
      <c r="J59" s="167"/>
      <c r="K59" s="2"/>
      <c r="L59" s="2"/>
      <c r="M59" s="105"/>
      <c r="N59" s="103"/>
      <c r="O59" s="104"/>
    </row>
    <row r="60" spans="1:15" ht="15" customHeight="1" x14ac:dyDescent="0.35">
      <c r="A60" s="102"/>
      <c r="B60" s="130" t="s">
        <v>62</v>
      </c>
      <c r="C60" s="131"/>
      <c r="D60" s="131"/>
      <c r="E60" s="131"/>
      <c r="F60" s="131"/>
      <c r="G60" s="166" t="s">
        <v>69</v>
      </c>
      <c r="H60" s="166"/>
      <c r="I60" s="166"/>
      <c r="J60" s="167"/>
      <c r="K60" s="2"/>
      <c r="L60" s="2"/>
      <c r="M60" s="105"/>
      <c r="N60" s="103"/>
      <c r="O60" s="104"/>
    </row>
    <row r="61" spans="1:15" ht="15" customHeight="1" x14ac:dyDescent="0.35">
      <c r="A61" s="102"/>
      <c r="B61" s="130" t="s">
        <v>56</v>
      </c>
      <c r="C61" s="131"/>
      <c r="D61" s="131"/>
      <c r="E61" s="131"/>
      <c r="F61" s="131"/>
      <c r="G61" s="131"/>
      <c r="H61" s="131"/>
      <c r="I61" s="131"/>
      <c r="J61" s="132"/>
      <c r="K61" s="2"/>
      <c r="L61" s="2"/>
      <c r="M61" s="105"/>
      <c r="N61" s="103"/>
      <c r="O61" s="104"/>
    </row>
    <row r="62" spans="1:15" ht="15" customHeight="1" x14ac:dyDescent="0.35">
      <c r="A62" s="102"/>
      <c r="B62" s="130"/>
      <c r="C62" s="133"/>
      <c r="D62" s="133"/>
      <c r="E62" s="133"/>
      <c r="F62" s="133"/>
      <c r="G62" s="133"/>
      <c r="H62" s="133"/>
      <c r="I62" s="134"/>
      <c r="J62" s="132"/>
      <c r="K62" s="2"/>
      <c r="L62" s="2"/>
      <c r="M62" s="105"/>
      <c r="N62" s="103"/>
      <c r="O62" s="104"/>
    </row>
    <row r="63" spans="1:15" ht="15" customHeight="1" x14ac:dyDescent="0.35">
      <c r="A63" s="54"/>
      <c r="B63" s="135" t="s">
        <v>35</v>
      </c>
      <c r="C63" s="136"/>
      <c r="D63" s="136"/>
      <c r="E63" s="133"/>
      <c r="F63" s="133"/>
      <c r="G63" s="133"/>
      <c r="H63" s="133"/>
      <c r="I63" s="137"/>
      <c r="J63" s="138"/>
      <c r="K63" s="162"/>
      <c r="L63" s="185"/>
      <c r="M63" s="105"/>
      <c r="N63" s="103"/>
      <c r="O63" s="104"/>
    </row>
    <row r="64" spans="1:15" ht="18" x14ac:dyDescent="0.35">
      <c r="A64" s="54"/>
      <c r="B64" s="139" t="s">
        <v>42</v>
      </c>
      <c r="C64" s="140"/>
      <c r="D64" s="140"/>
      <c r="E64" s="140" t="s">
        <v>39</v>
      </c>
      <c r="F64" s="140"/>
      <c r="G64" s="140"/>
      <c r="H64" s="140"/>
      <c r="I64" s="140"/>
      <c r="J64" s="141"/>
      <c r="K64" s="106"/>
      <c r="L64" s="107"/>
      <c r="M64" s="9"/>
      <c r="N64" s="9"/>
      <c r="O64" s="62"/>
    </row>
    <row r="65" spans="1:15" ht="18.75" thickBot="1" x14ac:dyDescent="0.4">
      <c r="A65" s="108"/>
      <c r="B65" s="142" t="s">
        <v>38</v>
      </c>
      <c r="C65" s="143"/>
      <c r="D65" s="143"/>
      <c r="E65" s="144" t="s">
        <v>37</v>
      </c>
      <c r="F65" s="144"/>
      <c r="G65" s="144"/>
      <c r="H65" s="144"/>
      <c r="I65" s="144"/>
      <c r="J65" s="145"/>
      <c r="K65" s="2"/>
      <c r="L65" s="2"/>
      <c r="M65" s="109"/>
      <c r="N65" s="61"/>
      <c r="O65" s="77"/>
    </row>
    <row r="66" spans="1:15" ht="18.75" thickBot="1" x14ac:dyDescent="0.4">
      <c r="A66" s="110"/>
      <c r="B66" s="163" t="s">
        <v>61</v>
      </c>
      <c r="C66" s="163"/>
      <c r="D66" s="163"/>
      <c r="E66" s="163"/>
      <c r="F66" s="163"/>
      <c r="G66" s="163"/>
      <c r="H66" s="163"/>
      <c r="I66" s="163"/>
      <c r="J66" s="163"/>
      <c r="K66" s="111"/>
      <c r="L66" s="111"/>
      <c r="M66" s="112"/>
      <c r="N66" s="113"/>
      <c r="O66" s="114" t="s">
        <v>54</v>
      </c>
    </row>
    <row r="67" spans="1:15" ht="15" x14ac:dyDescent="0.2">
      <c r="B67" s="11"/>
      <c r="C67" s="11"/>
      <c r="D67" s="11"/>
      <c r="E67" s="2"/>
      <c r="F67" s="2"/>
      <c r="G67" s="2"/>
      <c r="H67" s="2"/>
      <c r="I67" s="2"/>
      <c r="J67" s="2"/>
      <c r="K67" s="12"/>
      <c r="L67" s="12"/>
      <c r="M67" s="15"/>
      <c r="N67" s="1"/>
      <c r="O67" s="12"/>
    </row>
    <row r="68" spans="1:15" ht="18" x14ac:dyDescent="0.35">
      <c r="B68" s="13"/>
      <c r="C68" s="162"/>
      <c r="D68" s="162"/>
      <c r="E68" s="12"/>
      <c r="F68" s="12"/>
      <c r="G68" s="12"/>
      <c r="H68" s="12"/>
      <c r="I68" s="12"/>
      <c r="J68" s="12"/>
      <c r="K68" s="12"/>
      <c r="L68" s="12"/>
      <c r="M68" s="15"/>
      <c r="N68" s="1"/>
      <c r="O68" s="12"/>
    </row>
  </sheetData>
  <mergeCells count="16">
    <mergeCell ref="A1:O1"/>
    <mergeCell ref="A2:O2"/>
    <mergeCell ref="A5:O5"/>
    <mergeCell ref="A3:O3"/>
    <mergeCell ref="K63:L63"/>
    <mergeCell ref="C51:K51"/>
    <mergeCell ref="C56:K56"/>
    <mergeCell ref="C35:K35"/>
    <mergeCell ref="C19:K19"/>
    <mergeCell ref="A21:O21"/>
    <mergeCell ref="A37:O37"/>
    <mergeCell ref="C68:D68"/>
    <mergeCell ref="B66:J66"/>
    <mergeCell ref="G58:J58"/>
    <mergeCell ref="G59:J59"/>
    <mergeCell ref="G60:J60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ytd_large_wf</vt:lpstr>
      <vt:lpstr>ytd_pdf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USDA Forest Service</cp:lastModifiedBy>
  <cp:lastPrinted>2013-12-30T19:57:33Z</cp:lastPrinted>
  <dcterms:created xsi:type="dcterms:W3CDTF">2002-07-15T17:54:29Z</dcterms:created>
  <dcterms:modified xsi:type="dcterms:W3CDTF">2014-04-02T23:12:10Z</dcterms:modified>
</cp:coreProperties>
</file>