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51675" windowHeight="130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U43" i="1"/>
  <c r="T43"/>
  <c r="U42"/>
  <c r="T42"/>
  <c r="U41"/>
  <c r="T41"/>
  <c r="U39"/>
  <c r="T39"/>
  <c r="U38"/>
  <c r="T38"/>
  <c r="U37"/>
  <c r="T37"/>
  <c r="U36"/>
  <c r="T36"/>
  <c r="U35"/>
  <c r="T35"/>
  <c r="U34"/>
  <c r="T34"/>
  <c r="U33"/>
  <c r="T33"/>
  <c r="U32"/>
  <c r="T32"/>
  <c r="U31"/>
  <c r="T31"/>
  <c r="U30"/>
  <c r="T30"/>
  <c r="U28"/>
  <c r="T28"/>
  <c r="U27"/>
  <c r="T27"/>
  <c r="U26"/>
  <c r="T26"/>
  <c r="U25"/>
  <c r="T25"/>
  <c r="U24"/>
  <c r="T24"/>
  <c r="U23"/>
  <c r="T23"/>
  <c r="U22"/>
  <c r="T22"/>
  <c r="U21"/>
  <c r="T21"/>
  <c r="U20"/>
  <c r="T20"/>
  <c r="U19"/>
  <c r="T19"/>
  <c r="U18"/>
  <c r="T18"/>
  <c r="U16"/>
  <c r="T16"/>
  <c r="U15"/>
  <c r="T15"/>
  <c r="U14"/>
  <c r="T14"/>
  <c r="U13"/>
  <c r="T13"/>
  <c r="U12"/>
  <c r="T12"/>
  <c r="U11"/>
  <c r="T11"/>
  <c r="U10"/>
  <c r="T10"/>
  <c r="U9"/>
  <c r="T9"/>
  <c r="U8"/>
  <c r="T8"/>
  <c r="U7"/>
  <c r="T7"/>
  <c r="U5"/>
  <c r="T5"/>
  <c r="U4"/>
  <c r="T4"/>
  <c r="U3"/>
  <c r="T3"/>
  <c r="U2"/>
  <c r="T2"/>
</calcChain>
</file>

<file path=xl/sharedStrings.xml><?xml version="1.0" encoding="utf-8"?>
<sst xmlns="http://schemas.openxmlformats.org/spreadsheetml/2006/main" count="404" uniqueCount="150">
  <si>
    <t>Name</t>
  </si>
  <si>
    <t>Kind</t>
  </si>
  <si>
    <t>State</t>
  </si>
  <si>
    <t>Agency</t>
  </si>
  <si>
    <t>Zone</t>
  </si>
  <si>
    <t>DispCtr</t>
  </si>
  <si>
    <t>Unit</t>
  </si>
  <si>
    <t>Start</t>
  </si>
  <si>
    <t>End</t>
  </si>
  <si>
    <t>Cause</t>
  </si>
  <si>
    <t>Acres</t>
  </si>
  <si>
    <t>IC</t>
  </si>
  <si>
    <t>IMT</t>
  </si>
  <si>
    <t>DegN</t>
  </si>
  <si>
    <t>MinN</t>
  </si>
  <si>
    <t>SecN</t>
  </si>
  <si>
    <t>DegW</t>
  </si>
  <si>
    <t>MinW</t>
  </si>
  <si>
    <t>SecW</t>
  </si>
  <si>
    <t>Lat1</t>
  </si>
  <si>
    <t>Long1</t>
  </si>
  <si>
    <t>Lat</t>
  </si>
  <si>
    <t>Long</t>
  </si>
  <si>
    <t>Threatened</t>
  </si>
  <si>
    <t>Damaged</t>
  </si>
  <si>
    <t>Destroyed</t>
  </si>
  <si>
    <t>Fuels1</t>
  </si>
  <si>
    <t>CRW1</t>
  </si>
  <si>
    <t>CRW2</t>
  </si>
  <si>
    <t>HELO</t>
  </si>
  <si>
    <t>ENGS</t>
  </si>
  <si>
    <t>DOZR</t>
  </si>
  <si>
    <t>WTDR</t>
  </si>
  <si>
    <t>Personnel</t>
  </si>
  <si>
    <t>WF</t>
  </si>
  <si>
    <t>USFS</t>
  </si>
  <si>
    <t>L</t>
  </si>
  <si>
    <t>Alambre</t>
  </si>
  <si>
    <t>AZ</t>
  </si>
  <si>
    <t>SEZ</t>
  </si>
  <si>
    <t>TDC</t>
  </si>
  <si>
    <t>PPA</t>
  </si>
  <si>
    <t>Raley</t>
  </si>
  <si>
    <t>Anderson</t>
  </si>
  <si>
    <t>ADC</t>
  </si>
  <si>
    <t>H</t>
  </si>
  <si>
    <t>WFU</t>
  </si>
  <si>
    <t>SDC</t>
  </si>
  <si>
    <t>August</t>
  </si>
  <si>
    <t>CWZ</t>
  </si>
  <si>
    <t>PDC</t>
  </si>
  <si>
    <t>PNF</t>
  </si>
  <si>
    <t>Feola</t>
  </si>
  <si>
    <t>Bargaman</t>
  </si>
  <si>
    <t>FLZ</t>
  </si>
  <si>
    <t>FDC</t>
  </si>
  <si>
    <t>COF</t>
  </si>
  <si>
    <t>Mills</t>
  </si>
  <si>
    <t>Birdie</t>
  </si>
  <si>
    <t>Sciacca</t>
  </si>
  <si>
    <t>Black Rock Gulch</t>
  </si>
  <si>
    <t>BLM</t>
  </si>
  <si>
    <t>ASD</t>
  </si>
  <si>
    <t>Lund</t>
  </si>
  <si>
    <t>Blue River</t>
  </si>
  <si>
    <t>BIA</t>
  </si>
  <si>
    <t>PHC</t>
  </si>
  <si>
    <t>SCA</t>
  </si>
  <si>
    <t>Patton</t>
  </si>
  <si>
    <t>Buena</t>
  </si>
  <si>
    <t>FWS</t>
  </si>
  <si>
    <t>BAR</t>
  </si>
  <si>
    <t>Babiak</t>
  </si>
  <si>
    <t>Chitty</t>
  </si>
  <si>
    <t>WMZ</t>
  </si>
  <si>
    <t>ASF</t>
  </si>
  <si>
    <t>Joki</t>
  </si>
  <si>
    <t>Curley Horse</t>
  </si>
  <si>
    <t>SAD</t>
  </si>
  <si>
    <t>Evans</t>
  </si>
  <si>
    <t>Dutch WFU</t>
  </si>
  <si>
    <t>GCZ</t>
  </si>
  <si>
    <t>WDC</t>
  </si>
  <si>
    <t>KNF</t>
  </si>
  <si>
    <t>Reinarz</t>
  </si>
  <si>
    <t>Elgin</t>
  </si>
  <si>
    <t>AZS</t>
  </si>
  <si>
    <t>De Wolf</t>
  </si>
  <si>
    <t>Fagan</t>
  </si>
  <si>
    <t>CNF</t>
  </si>
  <si>
    <t>McGee</t>
  </si>
  <si>
    <t>Fresno</t>
  </si>
  <si>
    <t>Miller</t>
  </si>
  <si>
    <t>Frontera</t>
  </si>
  <si>
    <t>U</t>
  </si>
  <si>
    <t>Bone</t>
  </si>
  <si>
    <t>Gila River</t>
  </si>
  <si>
    <t>YUD</t>
  </si>
  <si>
    <t>Daniels</t>
  </si>
  <si>
    <t>Gorge</t>
  </si>
  <si>
    <t>Johnson</t>
  </si>
  <si>
    <t>Haigler</t>
  </si>
  <si>
    <t>TNF</t>
  </si>
  <si>
    <t>Falcon</t>
  </si>
  <si>
    <t>J-6</t>
  </si>
  <si>
    <t>Wilcox</t>
  </si>
  <si>
    <t>Jump</t>
  </si>
  <si>
    <t>Beard</t>
  </si>
  <si>
    <t>Lamphere</t>
  </si>
  <si>
    <t>Bigelow</t>
  </si>
  <si>
    <t>Mansfield</t>
  </si>
  <si>
    <t>Bone/Smith</t>
  </si>
  <si>
    <t>Manzora Three</t>
  </si>
  <si>
    <t>Ballard</t>
  </si>
  <si>
    <t>Oak Ridge #3</t>
  </si>
  <si>
    <t>NAA</t>
  </si>
  <si>
    <t>Garcia</t>
  </si>
  <si>
    <t>Old Glory WFU</t>
  </si>
  <si>
    <t>Palace</t>
  </si>
  <si>
    <t>Travis</t>
  </si>
  <si>
    <t>Post</t>
  </si>
  <si>
    <t>Sinclair</t>
  </si>
  <si>
    <t>Promontory</t>
  </si>
  <si>
    <t>Radio</t>
  </si>
  <si>
    <t>Rohrer</t>
  </si>
  <si>
    <t>Radio WFU</t>
  </si>
  <si>
    <t>Morfin</t>
  </si>
  <si>
    <t>Range 9</t>
  </si>
  <si>
    <t>Roosevelt WFU</t>
  </si>
  <si>
    <t>NPS</t>
  </si>
  <si>
    <t>GCP</t>
  </si>
  <si>
    <t>Letz</t>
  </si>
  <si>
    <t>San Antonio</t>
  </si>
  <si>
    <t>South</t>
  </si>
  <si>
    <t>San Rafael</t>
  </si>
  <si>
    <t>A3S</t>
  </si>
  <si>
    <t>Saucito</t>
  </si>
  <si>
    <t>Shadow Pines</t>
  </si>
  <si>
    <t>Empey</t>
  </si>
  <si>
    <t>Sierra Cobre</t>
  </si>
  <si>
    <t>Williams</t>
  </si>
  <si>
    <t>Slide</t>
  </si>
  <si>
    <t>Squaw</t>
  </si>
  <si>
    <t>Lever</t>
  </si>
  <si>
    <t>Sullivan Clark</t>
  </si>
  <si>
    <t>Vincent</t>
  </si>
  <si>
    <t>Mercer</t>
  </si>
  <si>
    <t>Wide Mouth</t>
  </si>
  <si>
    <t>Nicholas</t>
  </si>
  <si>
    <t>Wilkins</t>
  </si>
</sst>
</file>

<file path=xl/styles.xml><?xml version="1.0" encoding="utf-8"?>
<styleSheet xmlns="http://schemas.openxmlformats.org/spreadsheetml/2006/main">
  <numFmts count="3">
    <numFmt numFmtId="164" formatCode="mm/dd/yy;@"/>
    <numFmt numFmtId="165" formatCode="00"/>
    <numFmt numFmtId="166" formatCode="0.0000"/>
  </numFmts>
  <fonts count="6">
    <font>
      <sz val="11"/>
      <color theme="1"/>
      <name val="Calibri"/>
      <family val="2"/>
      <scheme val="minor"/>
    </font>
    <font>
      <b/>
      <sz val="10"/>
      <name val="Trebuchet MS"/>
      <family val="2"/>
    </font>
    <font>
      <b/>
      <sz val="10"/>
      <color indexed="9"/>
      <name val="Trebuchet MS"/>
      <family val="2"/>
    </font>
    <font>
      <sz val="10"/>
      <name val="Trebuchet MS"/>
      <family val="2"/>
    </font>
    <font>
      <b/>
      <sz val="10"/>
      <color indexed="20"/>
      <name val="Trebuchet MS"/>
      <family val="2"/>
    </font>
    <font>
      <b/>
      <sz val="10"/>
      <color indexed="12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/>
    <xf numFmtId="0" fontId="1" fillId="3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3" fontId="1" fillId="4" borderId="1" xfId="0" applyNumberFormat="1" applyFont="1" applyFill="1" applyBorder="1" applyAlignment="1">
      <alignment horizontal="right"/>
    </xf>
    <xf numFmtId="3" fontId="1" fillId="4" borderId="1" xfId="0" applyNumberFormat="1" applyFont="1" applyFill="1" applyBorder="1" applyAlignment="1">
      <alignment horizontal="right" wrapText="1"/>
    </xf>
    <xf numFmtId="3" fontId="1" fillId="4" borderId="1" xfId="0" applyNumberFormat="1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66" fontId="2" fillId="5" borderId="1" xfId="0" applyNumberFormat="1" applyFont="1" applyFill="1" applyBorder="1" applyAlignment="1">
      <alignment horizontal="center"/>
    </xf>
    <xf numFmtId="3" fontId="1" fillId="6" borderId="1" xfId="0" applyNumberFormat="1" applyFont="1" applyFill="1" applyBorder="1" applyAlignment="1">
      <alignment horizontal="center"/>
    </xf>
    <xf numFmtId="3" fontId="1" fillId="7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3" fontId="3" fillId="0" borderId="0" xfId="0" applyNumberFormat="1" applyFont="1"/>
    <xf numFmtId="166" fontId="3" fillId="0" borderId="0" xfId="0" applyNumberFormat="1" applyFont="1" applyAlignment="1">
      <alignment horizontal="center"/>
    </xf>
    <xf numFmtId="166" fontId="3" fillId="0" borderId="0" xfId="0" applyNumberFormat="1" applyFont="1"/>
    <xf numFmtId="3" fontId="3" fillId="0" borderId="0" xfId="0" applyNumberFormat="1" applyFont="1" applyAlignment="1">
      <alignment horizontal="right"/>
    </xf>
    <xf numFmtId="0" fontId="3" fillId="0" borderId="0" xfId="0" applyFont="1" applyFill="1"/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3" fontId="4" fillId="0" borderId="0" xfId="0" applyNumberFormat="1" applyFont="1"/>
    <xf numFmtId="0" fontId="1" fillId="0" borderId="0" xfId="0" applyFont="1"/>
    <xf numFmtId="166" fontId="1" fillId="0" borderId="0" xfId="0" applyNumberFormat="1" applyFont="1" applyAlignment="1">
      <alignment horizontal="center"/>
    </xf>
    <xf numFmtId="166" fontId="1" fillId="0" borderId="0" xfId="0" applyNumberFormat="1" applyFont="1"/>
    <xf numFmtId="3" fontId="5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43"/>
  <sheetViews>
    <sheetView tabSelected="1" workbookViewId="0">
      <selection activeCell="B3" sqref="B3"/>
    </sheetView>
  </sheetViews>
  <sheetFormatPr defaultRowHeight="15"/>
  <sheetData>
    <row r="1" spans="1:41" s="15" customForma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8" t="s">
        <v>13</v>
      </c>
      <c r="O1" s="8" t="s">
        <v>14</v>
      </c>
      <c r="P1" s="8" t="s">
        <v>15</v>
      </c>
      <c r="Q1" s="9" t="s">
        <v>16</v>
      </c>
      <c r="R1" s="8" t="s">
        <v>17</v>
      </c>
      <c r="S1" s="8" t="s">
        <v>18</v>
      </c>
      <c r="T1" s="10" t="s">
        <v>19</v>
      </c>
      <c r="U1" s="10" t="s">
        <v>20</v>
      </c>
      <c r="V1" s="10" t="s">
        <v>21</v>
      </c>
      <c r="W1" s="10" t="s">
        <v>22</v>
      </c>
      <c r="X1" s="11" t="s">
        <v>23</v>
      </c>
      <c r="Y1" s="11" t="s">
        <v>24</v>
      </c>
      <c r="Z1" s="11" t="s">
        <v>25</v>
      </c>
      <c r="AA1" s="12" t="s">
        <v>26</v>
      </c>
      <c r="AB1" s="13" t="s">
        <v>27</v>
      </c>
      <c r="AC1" s="13" t="s">
        <v>28</v>
      </c>
      <c r="AD1" s="13" t="s">
        <v>29</v>
      </c>
      <c r="AE1" s="13" t="s">
        <v>30</v>
      </c>
      <c r="AF1" s="13" t="s">
        <v>31</v>
      </c>
      <c r="AG1" s="13" t="s">
        <v>32</v>
      </c>
      <c r="AH1" s="13" t="s">
        <v>33</v>
      </c>
      <c r="AI1" s="14"/>
      <c r="AJ1" s="14"/>
      <c r="AK1" s="14"/>
      <c r="AL1" s="14"/>
      <c r="AM1" s="14"/>
      <c r="AN1" s="14"/>
      <c r="AO1" s="14"/>
    </row>
    <row r="2" spans="1:41" s="16" customFormat="1">
      <c r="A2" s="16" t="s">
        <v>37</v>
      </c>
      <c r="B2" s="17" t="s">
        <v>34</v>
      </c>
      <c r="C2" s="17" t="s">
        <v>38</v>
      </c>
      <c r="D2" s="17" t="s">
        <v>35</v>
      </c>
      <c r="E2" s="17" t="s">
        <v>39</v>
      </c>
      <c r="F2" s="17" t="s">
        <v>40</v>
      </c>
      <c r="G2" s="17" t="s">
        <v>41</v>
      </c>
      <c r="H2" s="18">
        <v>39270</v>
      </c>
      <c r="I2" s="18">
        <v>39278</v>
      </c>
      <c r="J2" s="17" t="s">
        <v>36</v>
      </c>
      <c r="K2" s="19">
        <v>7267</v>
      </c>
      <c r="L2" s="16" t="s">
        <v>42</v>
      </c>
      <c r="M2" s="16">
        <v>2</v>
      </c>
      <c r="N2" s="16">
        <v>31</v>
      </c>
      <c r="O2" s="16">
        <v>54</v>
      </c>
      <c r="P2" s="16">
        <v>59</v>
      </c>
      <c r="Q2" s="16">
        <v>111</v>
      </c>
      <c r="R2" s="16">
        <v>35</v>
      </c>
      <c r="S2" s="16">
        <v>28</v>
      </c>
      <c r="T2" s="20">
        <f>N2+(O2+(P2/60))/60</f>
        <v>31.916388888888889</v>
      </c>
      <c r="U2" s="20">
        <f>-(Q2+(R2+(S2/60))/60)</f>
        <v>-111.5911111111111</v>
      </c>
      <c r="V2" s="21">
        <v>31.916388888888889</v>
      </c>
      <c r="W2" s="21">
        <v>-111.5911111111111</v>
      </c>
      <c r="X2" s="22">
        <v>83</v>
      </c>
      <c r="Y2" s="22">
        <v>0</v>
      </c>
      <c r="Z2" s="22">
        <v>0</v>
      </c>
      <c r="AA2" s="22">
        <v>5</v>
      </c>
      <c r="AB2" s="22">
        <v>6</v>
      </c>
      <c r="AC2" s="22">
        <v>6</v>
      </c>
      <c r="AD2" s="22">
        <v>5</v>
      </c>
      <c r="AE2" s="22">
        <v>14</v>
      </c>
      <c r="AF2" s="22">
        <v>2</v>
      </c>
      <c r="AG2" s="22">
        <v>11</v>
      </c>
      <c r="AH2" s="22">
        <v>424</v>
      </c>
      <c r="AI2" s="23"/>
      <c r="AJ2" s="23"/>
      <c r="AK2" s="23"/>
      <c r="AL2" s="23"/>
      <c r="AM2" s="23"/>
      <c r="AN2" s="23"/>
      <c r="AO2" s="23"/>
    </row>
    <row r="3" spans="1:41" s="16" customFormat="1">
      <c r="A3" s="16" t="s">
        <v>48</v>
      </c>
      <c r="B3" s="17" t="s">
        <v>34</v>
      </c>
      <c r="C3" s="17" t="s">
        <v>38</v>
      </c>
      <c r="D3" s="17" t="s">
        <v>35</v>
      </c>
      <c r="E3" s="17" t="s">
        <v>49</v>
      </c>
      <c r="F3" s="17" t="s">
        <v>50</v>
      </c>
      <c r="G3" s="17" t="s">
        <v>51</v>
      </c>
      <c r="H3" s="18">
        <v>39385</v>
      </c>
      <c r="I3" s="18">
        <v>39398</v>
      </c>
      <c r="J3" s="17" t="s">
        <v>45</v>
      </c>
      <c r="K3" s="19">
        <v>630</v>
      </c>
      <c r="L3" s="16" t="s">
        <v>52</v>
      </c>
      <c r="N3" s="16">
        <v>34</v>
      </c>
      <c r="O3" s="16">
        <v>22</v>
      </c>
      <c r="P3" s="16">
        <v>46</v>
      </c>
      <c r="Q3" s="16">
        <v>112</v>
      </c>
      <c r="R3" s="16">
        <v>25</v>
      </c>
      <c r="S3" s="16">
        <v>17</v>
      </c>
      <c r="T3" s="20">
        <f>N3+(O3+(P3/60))/60</f>
        <v>34.379444444444445</v>
      </c>
      <c r="U3" s="20">
        <f>-(Q3+(R3+(S3/60))/60)</f>
        <v>-112.42138888888888</v>
      </c>
      <c r="V3" s="21">
        <v>34.379444444444445</v>
      </c>
      <c r="W3" s="21">
        <v>-112.42138888888888</v>
      </c>
      <c r="X3" s="22">
        <v>9</v>
      </c>
      <c r="Y3" s="22">
        <v>0</v>
      </c>
      <c r="Z3" s="22">
        <v>0</v>
      </c>
      <c r="AA3" s="22">
        <v>12</v>
      </c>
      <c r="AB3" s="22">
        <v>0</v>
      </c>
      <c r="AC3" s="22">
        <v>7</v>
      </c>
      <c r="AD3" s="22">
        <v>2</v>
      </c>
      <c r="AE3" s="22">
        <v>7</v>
      </c>
      <c r="AF3" s="22">
        <v>2</v>
      </c>
      <c r="AG3" s="22">
        <v>2</v>
      </c>
      <c r="AH3" s="22">
        <v>195</v>
      </c>
    </row>
    <row r="4" spans="1:41" s="16" customFormat="1">
      <c r="A4" s="16" t="s">
        <v>53</v>
      </c>
      <c r="B4" s="17" t="s">
        <v>46</v>
      </c>
      <c r="C4" s="17" t="s">
        <v>38</v>
      </c>
      <c r="D4" s="17" t="s">
        <v>35</v>
      </c>
      <c r="E4" s="17" t="s">
        <v>54</v>
      </c>
      <c r="F4" s="17" t="s">
        <v>55</v>
      </c>
      <c r="G4" s="17" t="s">
        <v>56</v>
      </c>
      <c r="H4" s="18">
        <v>39270</v>
      </c>
      <c r="I4" s="18">
        <v>39304</v>
      </c>
      <c r="J4" s="17" t="s">
        <v>36</v>
      </c>
      <c r="K4" s="19">
        <v>320</v>
      </c>
      <c r="L4" s="16" t="s">
        <v>57</v>
      </c>
      <c r="N4" s="16">
        <v>34</v>
      </c>
      <c r="O4" s="16">
        <v>45</v>
      </c>
      <c r="P4" s="16">
        <v>8</v>
      </c>
      <c r="Q4" s="16">
        <v>111</v>
      </c>
      <c r="R4" s="16">
        <v>20</v>
      </c>
      <c r="S4" s="16">
        <v>11</v>
      </c>
      <c r="T4" s="20">
        <f>N4+(O4+(P4/60))/60</f>
        <v>34.752222222222223</v>
      </c>
      <c r="U4" s="20">
        <f>-(Q4+(R4+(S4/60))/60)</f>
        <v>-111.33638888888889</v>
      </c>
      <c r="V4" s="21">
        <v>34.752222222222223</v>
      </c>
      <c r="W4" s="21">
        <v>-111.33638888888889</v>
      </c>
      <c r="X4" s="22">
        <v>0</v>
      </c>
      <c r="Y4" s="22">
        <v>0</v>
      </c>
      <c r="Z4" s="22">
        <v>0</v>
      </c>
      <c r="AA4" s="22">
        <v>9</v>
      </c>
      <c r="AB4" s="22">
        <v>0</v>
      </c>
      <c r="AC4" s="22">
        <v>0</v>
      </c>
      <c r="AD4" s="22">
        <v>0</v>
      </c>
      <c r="AE4" s="22">
        <v>0</v>
      </c>
      <c r="AF4" s="22">
        <v>0</v>
      </c>
      <c r="AG4" s="22">
        <v>0</v>
      </c>
      <c r="AH4" s="22">
        <v>1</v>
      </c>
    </row>
    <row r="5" spans="1:41" s="16" customFormat="1">
      <c r="A5" s="16" t="s">
        <v>58</v>
      </c>
      <c r="B5" s="17" t="s">
        <v>34</v>
      </c>
      <c r="C5" s="17" t="s">
        <v>38</v>
      </c>
      <c r="D5" s="17" t="s">
        <v>35</v>
      </c>
      <c r="E5" s="17" t="s">
        <v>54</v>
      </c>
      <c r="F5" s="17" t="s">
        <v>55</v>
      </c>
      <c r="G5" s="17" t="s">
        <v>56</v>
      </c>
      <c r="H5" s="18">
        <v>39269</v>
      </c>
      <c r="I5" s="18">
        <v>39278</v>
      </c>
      <c r="J5" s="17" t="s">
        <v>36</v>
      </c>
      <c r="K5" s="19">
        <v>4945</v>
      </c>
      <c r="L5" s="16" t="s">
        <v>59</v>
      </c>
      <c r="M5" s="16">
        <v>2</v>
      </c>
      <c r="N5" s="16">
        <v>34</v>
      </c>
      <c r="O5" s="16">
        <v>54</v>
      </c>
      <c r="P5" s="16">
        <v>11</v>
      </c>
      <c r="Q5" s="16">
        <v>111</v>
      </c>
      <c r="R5" s="16">
        <v>31</v>
      </c>
      <c r="S5" s="16">
        <v>28</v>
      </c>
      <c r="T5" s="20">
        <f>N5+(O5+(P5/60))/60</f>
        <v>34.903055555555554</v>
      </c>
      <c r="U5" s="20">
        <f>-(Q5+(R5+(S5/60))/60)</f>
        <v>-111.52444444444444</v>
      </c>
      <c r="V5" s="21">
        <v>34.903055555555554</v>
      </c>
      <c r="W5" s="21">
        <v>-111.52444444444444</v>
      </c>
      <c r="X5" s="22">
        <v>410</v>
      </c>
      <c r="Y5" s="22">
        <v>0</v>
      </c>
      <c r="Z5" s="22">
        <v>0</v>
      </c>
      <c r="AA5" s="22">
        <v>10</v>
      </c>
      <c r="AB5" s="22">
        <v>10</v>
      </c>
      <c r="AC5" s="22">
        <v>6</v>
      </c>
      <c r="AD5" s="22">
        <v>5</v>
      </c>
      <c r="AE5" s="22">
        <v>20</v>
      </c>
      <c r="AF5" s="22">
        <v>5</v>
      </c>
      <c r="AG5" s="22">
        <v>10</v>
      </c>
      <c r="AH5" s="22">
        <v>657</v>
      </c>
    </row>
    <row r="6" spans="1:41" s="16" customFormat="1">
      <c r="A6" s="24" t="s">
        <v>60</v>
      </c>
      <c r="B6" s="25" t="s">
        <v>34</v>
      </c>
      <c r="C6" s="25" t="s">
        <v>38</v>
      </c>
      <c r="D6" s="25" t="s">
        <v>61</v>
      </c>
      <c r="E6" s="25"/>
      <c r="F6" s="25"/>
      <c r="G6" s="25" t="s">
        <v>62</v>
      </c>
      <c r="H6" s="26">
        <v>39268</v>
      </c>
      <c r="I6" s="26">
        <v>39288</v>
      </c>
      <c r="J6" s="25" t="s">
        <v>36</v>
      </c>
      <c r="K6" s="27">
        <v>22387</v>
      </c>
      <c r="L6" s="24" t="s">
        <v>63</v>
      </c>
      <c r="M6" s="24">
        <v>2</v>
      </c>
      <c r="N6" s="28"/>
      <c r="O6" s="28"/>
      <c r="P6" s="28"/>
      <c r="Q6" s="28"/>
      <c r="R6" s="28"/>
      <c r="S6" s="28"/>
      <c r="T6" s="29"/>
      <c r="U6" s="29"/>
      <c r="V6" s="30">
        <v>36.799100000000003</v>
      </c>
      <c r="W6" s="30">
        <v>-113.69970000000001</v>
      </c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</row>
    <row r="7" spans="1:41" s="16" customFormat="1">
      <c r="A7" s="16" t="s">
        <v>64</v>
      </c>
      <c r="B7" s="17" t="s">
        <v>34</v>
      </c>
      <c r="C7" s="17" t="s">
        <v>38</v>
      </c>
      <c r="D7" s="17" t="s">
        <v>65</v>
      </c>
      <c r="E7" s="17" t="s">
        <v>39</v>
      </c>
      <c r="F7" s="17" t="s">
        <v>66</v>
      </c>
      <c r="G7" s="17" t="s">
        <v>67</v>
      </c>
      <c r="H7" s="18">
        <v>39229</v>
      </c>
      <c r="I7" s="18">
        <v>39230</v>
      </c>
      <c r="J7" s="17" t="s">
        <v>45</v>
      </c>
      <c r="K7" s="19">
        <v>3616</v>
      </c>
      <c r="L7" s="16" t="s">
        <v>68</v>
      </c>
      <c r="N7" s="16">
        <v>33</v>
      </c>
      <c r="O7" s="16">
        <v>29</v>
      </c>
      <c r="P7" s="16">
        <v>5</v>
      </c>
      <c r="Q7" s="16">
        <v>110</v>
      </c>
      <c r="R7" s="16">
        <v>18</v>
      </c>
      <c r="S7" s="16">
        <v>1</v>
      </c>
      <c r="T7" s="20">
        <f t="shared" ref="T7:T16" si="0">N7+(O7+(P7/60))/60</f>
        <v>33.484722222222224</v>
      </c>
      <c r="U7" s="20">
        <f t="shared" ref="U7:U16" si="1">-(Q7+(R7+(S7/60))/60)</f>
        <v>-110.30027777777778</v>
      </c>
      <c r="V7" s="21">
        <v>33.484722222222224</v>
      </c>
      <c r="W7" s="21">
        <v>-110.30027777777778</v>
      </c>
      <c r="X7" s="22">
        <v>0</v>
      </c>
      <c r="Y7" s="22">
        <v>0</v>
      </c>
      <c r="Z7" s="22">
        <v>0</v>
      </c>
      <c r="AA7" s="22">
        <v>4</v>
      </c>
      <c r="AB7" s="22">
        <v>1</v>
      </c>
      <c r="AC7" s="22">
        <v>2</v>
      </c>
      <c r="AD7" s="22">
        <v>0</v>
      </c>
      <c r="AE7" s="22">
        <v>3</v>
      </c>
      <c r="AF7" s="22">
        <v>0</v>
      </c>
      <c r="AG7" s="22">
        <v>0</v>
      </c>
      <c r="AH7" s="22">
        <v>64</v>
      </c>
    </row>
    <row r="8" spans="1:41" s="16" customFormat="1">
      <c r="A8" s="16" t="s">
        <v>69</v>
      </c>
      <c r="B8" s="17" t="s">
        <v>34</v>
      </c>
      <c r="C8" s="17" t="s">
        <v>38</v>
      </c>
      <c r="D8" s="17" t="s">
        <v>70</v>
      </c>
      <c r="E8" s="17" t="s">
        <v>39</v>
      </c>
      <c r="F8" s="17" t="s">
        <v>40</v>
      </c>
      <c r="G8" s="17" t="s">
        <v>71</v>
      </c>
      <c r="H8" s="18">
        <v>39250</v>
      </c>
      <c r="I8" s="18">
        <v>39250</v>
      </c>
      <c r="J8" s="17" t="s">
        <v>45</v>
      </c>
      <c r="K8" s="19">
        <v>1135</v>
      </c>
      <c r="L8" s="16" t="s">
        <v>72</v>
      </c>
      <c r="N8" s="16">
        <v>31</v>
      </c>
      <c r="O8" s="16">
        <v>44</v>
      </c>
      <c r="P8" s="16">
        <v>7</v>
      </c>
      <c r="Q8" s="16">
        <v>111</v>
      </c>
      <c r="R8" s="16">
        <v>22</v>
      </c>
      <c r="S8" s="16">
        <v>44</v>
      </c>
      <c r="T8" s="20">
        <f t="shared" si="0"/>
        <v>31.735277777777778</v>
      </c>
      <c r="U8" s="20">
        <f t="shared" si="1"/>
        <v>-111.37888888888889</v>
      </c>
      <c r="V8" s="21">
        <v>31.735299999999999</v>
      </c>
      <c r="W8" s="21">
        <v>-111.3789</v>
      </c>
      <c r="X8" s="22">
        <v>0</v>
      </c>
      <c r="Y8" s="22">
        <v>0</v>
      </c>
      <c r="Z8" s="22">
        <v>0</v>
      </c>
      <c r="AA8" s="22">
        <v>5</v>
      </c>
      <c r="AB8" s="22">
        <v>2</v>
      </c>
      <c r="AC8" s="22">
        <v>0</v>
      </c>
      <c r="AD8" s="22">
        <v>0</v>
      </c>
      <c r="AE8" s="22">
        <v>6</v>
      </c>
      <c r="AF8" s="22">
        <v>0</v>
      </c>
      <c r="AG8" s="22">
        <v>5</v>
      </c>
      <c r="AH8" s="22">
        <v>80</v>
      </c>
    </row>
    <row r="9" spans="1:41" s="16" customFormat="1">
      <c r="A9" s="16" t="s">
        <v>73</v>
      </c>
      <c r="B9" s="17" t="s">
        <v>34</v>
      </c>
      <c r="C9" s="17" t="s">
        <v>38</v>
      </c>
      <c r="D9" s="17" t="s">
        <v>35</v>
      </c>
      <c r="E9" s="17" t="s">
        <v>74</v>
      </c>
      <c r="F9" s="17" t="s">
        <v>47</v>
      </c>
      <c r="G9" s="17" t="s">
        <v>75</v>
      </c>
      <c r="H9" s="18">
        <v>39263</v>
      </c>
      <c r="I9" s="18">
        <v>39279</v>
      </c>
      <c r="J9" s="17" t="s">
        <v>36</v>
      </c>
      <c r="K9" s="19">
        <v>14200</v>
      </c>
      <c r="L9" s="16" t="s">
        <v>76</v>
      </c>
      <c r="M9" s="16">
        <v>2</v>
      </c>
      <c r="N9" s="16">
        <v>33</v>
      </c>
      <c r="O9" s="16">
        <v>34</v>
      </c>
      <c r="P9" s="16">
        <v>13</v>
      </c>
      <c r="Q9" s="16">
        <v>109</v>
      </c>
      <c r="R9" s="16">
        <v>22</v>
      </c>
      <c r="S9" s="16">
        <v>50</v>
      </c>
      <c r="T9" s="20">
        <f t="shared" si="0"/>
        <v>33.570277777777775</v>
      </c>
      <c r="U9" s="20">
        <f t="shared" si="1"/>
        <v>-109.38055555555556</v>
      </c>
      <c r="V9" s="21">
        <v>33.570277777777775</v>
      </c>
      <c r="W9" s="21">
        <v>-109.38055555555556</v>
      </c>
      <c r="X9" s="22">
        <v>0</v>
      </c>
      <c r="Y9" s="22">
        <v>0</v>
      </c>
      <c r="Z9" s="22">
        <v>0</v>
      </c>
      <c r="AA9" s="22">
        <v>10</v>
      </c>
      <c r="AB9" s="22">
        <v>6</v>
      </c>
      <c r="AC9" s="22">
        <v>6</v>
      </c>
      <c r="AD9" s="22">
        <v>3</v>
      </c>
      <c r="AE9" s="22">
        <v>11</v>
      </c>
      <c r="AF9" s="22">
        <v>1</v>
      </c>
      <c r="AG9" s="22">
        <v>4</v>
      </c>
      <c r="AH9" s="22">
        <v>366</v>
      </c>
    </row>
    <row r="10" spans="1:41" s="16" customFormat="1">
      <c r="A10" s="16" t="s">
        <v>77</v>
      </c>
      <c r="B10" s="17" t="s">
        <v>34</v>
      </c>
      <c r="C10" s="17" t="s">
        <v>38</v>
      </c>
      <c r="D10" s="17" t="s">
        <v>61</v>
      </c>
      <c r="E10" s="17" t="s">
        <v>39</v>
      </c>
      <c r="F10" s="17" t="s">
        <v>40</v>
      </c>
      <c r="G10" s="17" t="s">
        <v>78</v>
      </c>
      <c r="H10" s="18">
        <v>39260</v>
      </c>
      <c r="I10" s="18">
        <v>39261</v>
      </c>
      <c r="J10" s="17" t="s">
        <v>36</v>
      </c>
      <c r="K10" s="19">
        <v>268</v>
      </c>
      <c r="L10" s="16" t="s">
        <v>79</v>
      </c>
      <c r="N10" s="16">
        <v>31</v>
      </c>
      <c r="O10" s="16">
        <v>41</v>
      </c>
      <c r="P10" s="16">
        <v>40</v>
      </c>
      <c r="Q10" s="16">
        <v>110</v>
      </c>
      <c r="R10" s="16">
        <v>38</v>
      </c>
      <c r="S10" s="16">
        <v>48</v>
      </c>
      <c r="T10" s="20">
        <f t="shared" si="0"/>
        <v>31.694444444444443</v>
      </c>
      <c r="U10" s="20">
        <f t="shared" si="1"/>
        <v>-110.64666666666666</v>
      </c>
      <c r="V10" s="21">
        <v>31.694444444444443</v>
      </c>
      <c r="W10" s="21">
        <v>-110.64666666666666</v>
      </c>
      <c r="X10" s="22">
        <v>0</v>
      </c>
      <c r="Y10" s="22">
        <v>0</v>
      </c>
      <c r="Z10" s="22">
        <v>0</v>
      </c>
      <c r="AA10" s="22">
        <v>1</v>
      </c>
      <c r="AB10" s="22">
        <v>0</v>
      </c>
      <c r="AC10" s="22">
        <v>0</v>
      </c>
      <c r="AD10" s="22">
        <v>0</v>
      </c>
      <c r="AE10" s="22">
        <v>1</v>
      </c>
      <c r="AF10" s="22">
        <v>0</v>
      </c>
      <c r="AG10" s="22">
        <v>0</v>
      </c>
      <c r="AH10" s="22">
        <v>3</v>
      </c>
    </row>
    <row r="11" spans="1:41" s="16" customFormat="1">
      <c r="A11" s="16" t="s">
        <v>80</v>
      </c>
      <c r="B11" s="17" t="s">
        <v>46</v>
      </c>
      <c r="C11" s="17" t="s">
        <v>38</v>
      </c>
      <c r="D11" s="17" t="s">
        <v>35</v>
      </c>
      <c r="E11" s="17" t="s">
        <v>81</v>
      </c>
      <c r="F11" s="17" t="s">
        <v>82</v>
      </c>
      <c r="G11" s="17" t="s">
        <v>83</v>
      </c>
      <c r="H11" s="18">
        <v>39330</v>
      </c>
      <c r="I11" s="18">
        <v>39372</v>
      </c>
      <c r="J11" s="17" t="s">
        <v>36</v>
      </c>
      <c r="K11" s="19">
        <v>2937</v>
      </c>
      <c r="L11" s="16" t="s">
        <v>84</v>
      </c>
      <c r="N11" s="16">
        <v>35</v>
      </c>
      <c r="O11" s="16">
        <v>8</v>
      </c>
      <c r="P11" s="16">
        <v>24</v>
      </c>
      <c r="Q11" s="16">
        <v>112</v>
      </c>
      <c r="R11" s="16">
        <v>15</v>
      </c>
      <c r="S11" s="16">
        <v>1</v>
      </c>
      <c r="T11" s="20">
        <f t="shared" si="0"/>
        <v>35.14</v>
      </c>
      <c r="U11" s="20">
        <f t="shared" si="1"/>
        <v>-112.25027777777778</v>
      </c>
      <c r="V11" s="21">
        <v>35.14</v>
      </c>
      <c r="W11" s="21">
        <v>-112.25027777777778</v>
      </c>
      <c r="X11" s="22">
        <v>0</v>
      </c>
      <c r="Y11" s="22">
        <v>0</v>
      </c>
      <c r="Z11" s="22">
        <v>0</v>
      </c>
      <c r="AA11" s="22">
        <v>2</v>
      </c>
      <c r="AB11" s="22">
        <v>0</v>
      </c>
      <c r="AC11" s="22">
        <v>0</v>
      </c>
      <c r="AD11" s="22">
        <v>0</v>
      </c>
      <c r="AE11" s="22">
        <v>0</v>
      </c>
      <c r="AF11" s="22">
        <v>0</v>
      </c>
      <c r="AG11" s="22">
        <v>0</v>
      </c>
      <c r="AH11" s="22">
        <v>13</v>
      </c>
    </row>
    <row r="12" spans="1:41" s="16" customFormat="1">
      <c r="A12" s="16" t="s">
        <v>85</v>
      </c>
      <c r="B12" s="17" t="s">
        <v>34</v>
      </c>
      <c r="C12" s="17" t="s">
        <v>38</v>
      </c>
      <c r="D12" s="17" t="s">
        <v>86</v>
      </c>
      <c r="E12" s="17" t="s">
        <v>39</v>
      </c>
      <c r="F12" s="17" t="s">
        <v>44</v>
      </c>
      <c r="G12" s="17" t="s">
        <v>86</v>
      </c>
      <c r="H12" s="18">
        <v>39150</v>
      </c>
      <c r="I12" s="18">
        <v>39150</v>
      </c>
      <c r="J12" s="17" t="s">
        <v>45</v>
      </c>
      <c r="K12" s="19">
        <v>600</v>
      </c>
      <c r="L12" s="16" t="s">
        <v>87</v>
      </c>
      <c r="N12" s="16">
        <v>31</v>
      </c>
      <c r="O12" s="16">
        <v>40</v>
      </c>
      <c r="P12" s="16">
        <v>55</v>
      </c>
      <c r="Q12" s="16">
        <v>110</v>
      </c>
      <c r="R12" s="16">
        <v>33</v>
      </c>
      <c r="S12" s="16">
        <v>44</v>
      </c>
      <c r="T12" s="20">
        <f t="shared" si="0"/>
        <v>31.681944444444444</v>
      </c>
      <c r="U12" s="20">
        <f t="shared" si="1"/>
        <v>-110.56222222222222</v>
      </c>
      <c r="V12" s="21">
        <v>31.681944444444444</v>
      </c>
      <c r="W12" s="21">
        <v>-110.56222222222222</v>
      </c>
      <c r="X12" s="22">
        <v>8</v>
      </c>
      <c r="Y12" s="22">
        <v>2</v>
      </c>
      <c r="Z12" s="22">
        <v>0</v>
      </c>
      <c r="AA12" s="22">
        <v>1</v>
      </c>
      <c r="AB12" s="22">
        <v>0</v>
      </c>
      <c r="AC12" s="22">
        <v>0</v>
      </c>
      <c r="AD12" s="22">
        <v>0</v>
      </c>
      <c r="AE12" s="22">
        <v>10</v>
      </c>
      <c r="AF12" s="22">
        <v>0</v>
      </c>
      <c r="AG12" s="22">
        <v>4</v>
      </c>
      <c r="AH12" s="22">
        <v>3</v>
      </c>
    </row>
    <row r="13" spans="1:41" s="16" customFormat="1">
      <c r="A13" s="16" t="s">
        <v>88</v>
      </c>
      <c r="B13" s="17" t="s">
        <v>46</v>
      </c>
      <c r="C13" s="17" t="s">
        <v>38</v>
      </c>
      <c r="D13" s="17" t="s">
        <v>35</v>
      </c>
      <c r="E13" s="17" t="s">
        <v>39</v>
      </c>
      <c r="F13" s="17" t="s">
        <v>40</v>
      </c>
      <c r="G13" s="17" t="s">
        <v>89</v>
      </c>
      <c r="H13" s="18">
        <v>39200</v>
      </c>
      <c r="I13" s="18">
        <v>39208</v>
      </c>
      <c r="J13" s="17" t="s">
        <v>36</v>
      </c>
      <c r="K13" s="19">
        <v>536</v>
      </c>
      <c r="L13" s="16" t="s">
        <v>90</v>
      </c>
      <c r="N13" s="16">
        <v>31</v>
      </c>
      <c r="O13" s="16">
        <v>53</v>
      </c>
      <c r="P13" s="16">
        <v>50</v>
      </c>
      <c r="Q13" s="16">
        <v>110</v>
      </c>
      <c r="R13" s="16">
        <v>42</v>
      </c>
      <c r="S13" s="16">
        <v>52</v>
      </c>
      <c r="T13" s="20">
        <f t="shared" si="0"/>
        <v>31.897222222222222</v>
      </c>
      <c r="U13" s="20">
        <f t="shared" si="1"/>
        <v>-110.71444444444444</v>
      </c>
      <c r="V13" s="21">
        <v>31.897222222222222</v>
      </c>
      <c r="W13" s="21">
        <v>-110.71444444444444</v>
      </c>
      <c r="X13" s="22">
        <v>0</v>
      </c>
      <c r="Y13" s="22">
        <v>0</v>
      </c>
      <c r="Z13" s="22">
        <v>0</v>
      </c>
      <c r="AA13" s="22">
        <v>1</v>
      </c>
      <c r="AB13" s="22">
        <v>1</v>
      </c>
      <c r="AC13" s="22">
        <v>3</v>
      </c>
      <c r="AD13" s="22">
        <v>1</v>
      </c>
      <c r="AE13" s="22">
        <v>5</v>
      </c>
      <c r="AF13" s="22">
        <v>0</v>
      </c>
      <c r="AG13" s="22">
        <v>9</v>
      </c>
      <c r="AH13" s="22">
        <v>115</v>
      </c>
    </row>
    <row r="14" spans="1:41" s="16" customFormat="1">
      <c r="A14" s="16" t="s">
        <v>91</v>
      </c>
      <c r="B14" s="17" t="s">
        <v>34</v>
      </c>
      <c r="C14" s="17" t="s">
        <v>38</v>
      </c>
      <c r="D14" s="17" t="s">
        <v>35</v>
      </c>
      <c r="E14" s="17" t="s">
        <v>39</v>
      </c>
      <c r="F14" s="17" t="s">
        <v>40</v>
      </c>
      <c r="G14" s="17" t="s">
        <v>89</v>
      </c>
      <c r="H14" s="18">
        <v>39238</v>
      </c>
      <c r="I14" s="18">
        <v>39251</v>
      </c>
      <c r="J14" s="17" t="s">
        <v>45</v>
      </c>
      <c r="K14" s="19">
        <v>300</v>
      </c>
      <c r="L14" s="16" t="s">
        <v>92</v>
      </c>
      <c r="N14" s="16">
        <v>31</v>
      </c>
      <c r="O14" s="16">
        <v>28</v>
      </c>
      <c r="P14" s="16">
        <v>4</v>
      </c>
      <c r="Q14" s="16">
        <v>110</v>
      </c>
      <c r="R14" s="16">
        <v>49</v>
      </c>
      <c r="S14" s="16">
        <v>13</v>
      </c>
      <c r="T14" s="20">
        <f t="shared" si="0"/>
        <v>31.467777777777776</v>
      </c>
      <c r="U14" s="20">
        <f t="shared" si="1"/>
        <v>-110.82027777777778</v>
      </c>
      <c r="V14" s="20">
        <v>31.467777777777776</v>
      </c>
      <c r="W14" s="20">
        <v>-110.82027777777778</v>
      </c>
      <c r="X14" s="22">
        <v>0</v>
      </c>
      <c r="Y14" s="22">
        <v>0</v>
      </c>
      <c r="Z14" s="22">
        <v>0</v>
      </c>
      <c r="AA14" s="22">
        <v>3</v>
      </c>
      <c r="AB14" s="22">
        <v>1</v>
      </c>
      <c r="AC14" s="22">
        <v>1</v>
      </c>
      <c r="AD14" s="22">
        <v>0</v>
      </c>
      <c r="AE14" s="22">
        <v>11</v>
      </c>
      <c r="AF14" s="22">
        <v>0</v>
      </c>
      <c r="AG14" s="22">
        <v>0</v>
      </c>
      <c r="AH14" s="22">
        <v>64</v>
      </c>
    </row>
    <row r="15" spans="1:41" s="16" customFormat="1">
      <c r="A15" s="16" t="s">
        <v>93</v>
      </c>
      <c r="B15" s="17" t="s">
        <v>34</v>
      </c>
      <c r="C15" s="17" t="s">
        <v>38</v>
      </c>
      <c r="D15" s="17" t="s">
        <v>35</v>
      </c>
      <c r="E15" s="17" t="s">
        <v>39</v>
      </c>
      <c r="F15" s="17" t="s">
        <v>40</v>
      </c>
      <c r="G15" s="17" t="s">
        <v>89</v>
      </c>
      <c r="H15" s="18">
        <v>39256</v>
      </c>
      <c r="I15" s="18">
        <v>39258</v>
      </c>
      <c r="J15" s="17" t="s">
        <v>94</v>
      </c>
      <c r="K15" s="19">
        <v>350</v>
      </c>
      <c r="L15" s="16" t="s">
        <v>95</v>
      </c>
      <c r="N15" s="16">
        <v>31</v>
      </c>
      <c r="O15" s="16">
        <v>25</v>
      </c>
      <c r="P15" s="16">
        <v>57</v>
      </c>
      <c r="Q15" s="16">
        <v>111</v>
      </c>
      <c r="R15" s="16">
        <v>17</v>
      </c>
      <c r="S15" s="16">
        <v>30</v>
      </c>
      <c r="T15" s="20">
        <f t="shared" si="0"/>
        <v>31.432500000000001</v>
      </c>
      <c r="U15" s="20">
        <f t="shared" si="1"/>
        <v>-111.29166666666667</v>
      </c>
      <c r="V15" s="21">
        <v>31.432500000000001</v>
      </c>
      <c r="W15" s="21">
        <v>-111.29166666666667</v>
      </c>
      <c r="X15" s="22">
        <v>1</v>
      </c>
      <c r="Y15" s="22">
        <v>0</v>
      </c>
      <c r="Z15" s="22">
        <v>0</v>
      </c>
      <c r="AA15" s="22">
        <v>3</v>
      </c>
      <c r="AB15" s="22">
        <v>3</v>
      </c>
      <c r="AC15" s="22">
        <v>0</v>
      </c>
      <c r="AD15" s="22">
        <v>2</v>
      </c>
      <c r="AE15" s="22">
        <v>1</v>
      </c>
      <c r="AF15" s="22">
        <v>0</v>
      </c>
      <c r="AG15" s="22">
        <v>0</v>
      </c>
      <c r="AH15" s="22">
        <v>80</v>
      </c>
    </row>
    <row r="16" spans="1:41" s="16" customFormat="1">
      <c r="A16" s="16" t="s">
        <v>96</v>
      </c>
      <c r="B16" s="17" t="s">
        <v>34</v>
      </c>
      <c r="C16" s="17" t="s">
        <v>38</v>
      </c>
      <c r="D16" s="17" t="s">
        <v>61</v>
      </c>
      <c r="E16" s="17" t="s">
        <v>49</v>
      </c>
      <c r="F16" s="17" t="s">
        <v>44</v>
      </c>
      <c r="G16" s="17" t="s">
        <v>97</v>
      </c>
      <c r="H16" s="18">
        <v>39203</v>
      </c>
      <c r="I16" s="18">
        <v>39205</v>
      </c>
      <c r="J16" s="17" t="s">
        <v>36</v>
      </c>
      <c r="K16" s="19">
        <v>426</v>
      </c>
      <c r="L16" s="16" t="s">
        <v>98</v>
      </c>
      <c r="N16" s="16">
        <v>32</v>
      </c>
      <c r="O16" s="16">
        <v>49</v>
      </c>
      <c r="P16" s="16">
        <v>6</v>
      </c>
      <c r="Q16" s="16">
        <v>113</v>
      </c>
      <c r="R16" s="16">
        <v>43</v>
      </c>
      <c r="S16" s="16">
        <v>16</v>
      </c>
      <c r="T16" s="20">
        <f t="shared" si="0"/>
        <v>32.818333333333335</v>
      </c>
      <c r="U16" s="20">
        <f t="shared" si="1"/>
        <v>-113.72111111111111</v>
      </c>
      <c r="V16" s="21">
        <v>32.818333333333335</v>
      </c>
      <c r="W16" s="21">
        <v>-113.72111111111111</v>
      </c>
      <c r="X16" s="22">
        <v>1</v>
      </c>
      <c r="Y16" s="22">
        <v>0</v>
      </c>
      <c r="Z16" s="22">
        <v>0</v>
      </c>
      <c r="AA16" s="22">
        <v>4</v>
      </c>
      <c r="AB16" s="22">
        <v>0</v>
      </c>
      <c r="AC16" s="22">
        <v>7</v>
      </c>
      <c r="AD16" s="22">
        <v>1</v>
      </c>
      <c r="AE16" s="22">
        <v>2</v>
      </c>
      <c r="AF16" s="22">
        <v>2</v>
      </c>
      <c r="AG16" s="22">
        <v>0</v>
      </c>
      <c r="AH16" s="22">
        <v>155</v>
      </c>
    </row>
    <row r="17" spans="1:34" s="16" customFormat="1">
      <c r="A17" s="24" t="s">
        <v>99</v>
      </c>
      <c r="B17" s="25" t="s">
        <v>34</v>
      </c>
      <c r="C17" s="25" t="s">
        <v>38</v>
      </c>
      <c r="D17" s="25" t="s">
        <v>61</v>
      </c>
      <c r="E17" s="25"/>
      <c r="F17" s="25"/>
      <c r="G17" s="25" t="s">
        <v>62</v>
      </c>
      <c r="H17" s="26">
        <v>39279</v>
      </c>
      <c r="I17" s="26">
        <v>39282</v>
      </c>
      <c r="J17" s="25" t="s">
        <v>36</v>
      </c>
      <c r="K17" s="27">
        <v>350</v>
      </c>
      <c r="L17" s="24" t="s">
        <v>100</v>
      </c>
      <c r="M17" s="24"/>
      <c r="N17" s="28"/>
      <c r="O17" s="28"/>
      <c r="P17" s="28"/>
      <c r="Q17" s="28"/>
      <c r="R17" s="28"/>
      <c r="S17" s="28"/>
      <c r="T17" s="29"/>
      <c r="U17" s="29"/>
      <c r="V17" s="30">
        <v>36.9236</v>
      </c>
      <c r="W17" s="30">
        <v>-113.77330000000001</v>
      </c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</row>
    <row r="18" spans="1:34" s="16" customFormat="1">
      <c r="A18" s="16" t="s">
        <v>101</v>
      </c>
      <c r="B18" s="17" t="s">
        <v>34</v>
      </c>
      <c r="C18" s="17" t="s">
        <v>38</v>
      </c>
      <c r="D18" s="17" t="s">
        <v>35</v>
      </c>
      <c r="E18" s="17" t="s">
        <v>49</v>
      </c>
      <c r="F18" s="17" t="s">
        <v>66</v>
      </c>
      <c r="G18" s="17" t="s">
        <v>102</v>
      </c>
      <c r="H18" s="18">
        <v>39378</v>
      </c>
      <c r="I18" s="18">
        <v>39384</v>
      </c>
      <c r="J18" s="17" t="s">
        <v>36</v>
      </c>
      <c r="K18" s="19">
        <v>662</v>
      </c>
      <c r="L18" s="16" t="s">
        <v>103</v>
      </c>
      <c r="N18" s="16">
        <v>34</v>
      </c>
      <c r="O18" s="16">
        <v>14</v>
      </c>
      <c r="P18" s="16">
        <v>57</v>
      </c>
      <c r="Q18" s="16">
        <v>110</v>
      </c>
      <c r="R18" s="16">
        <v>55</v>
      </c>
      <c r="S18" s="16">
        <v>58</v>
      </c>
      <c r="T18" s="20">
        <f t="shared" ref="T18:T28" si="2">N18+(O18+(P18/60))/60</f>
        <v>34.249166666666667</v>
      </c>
      <c r="U18" s="20">
        <f t="shared" ref="U18:U28" si="3">-(Q18+(R18+(S18/60))/60)</f>
        <v>-110.93277777777777</v>
      </c>
      <c r="V18" s="21">
        <v>34.249166666666667</v>
      </c>
      <c r="W18" s="21">
        <v>-110.93277777777777</v>
      </c>
      <c r="X18" s="22">
        <v>100</v>
      </c>
      <c r="Y18" s="22">
        <v>0</v>
      </c>
      <c r="Z18" s="22">
        <v>0</v>
      </c>
      <c r="AA18" s="22">
        <v>10</v>
      </c>
      <c r="AB18" s="22">
        <v>0</v>
      </c>
      <c r="AC18" s="22">
        <v>2</v>
      </c>
      <c r="AD18" s="22">
        <v>1</v>
      </c>
      <c r="AE18" s="22">
        <v>3</v>
      </c>
      <c r="AF18" s="22">
        <v>2</v>
      </c>
      <c r="AG18" s="22">
        <v>0</v>
      </c>
      <c r="AH18" s="22">
        <v>79</v>
      </c>
    </row>
    <row r="19" spans="1:34" s="16" customFormat="1">
      <c r="A19" s="16" t="s">
        <v>104</v>
      </c>
      <c r="B19" s="17" t="s">
        <v>34</v>
      </c>
      <c r="C19" s="17" t="s">
        <v>38</v>
      </c>
      <c r="D19" s="17" t="s">
        <v>35</v>
      </c>
      <c r="E19" s="17" t="s">
        <v>39</v>
      </c>
      <c r="F19" s="17" t="s">
        <v>40</v>
      </c>
      <c r="G19" s="17" t="s">
        <v>89</v>
      </c>
      <c r="H19" s="18">
        <v>39261</v>
      </c>
      <c r="I19" s="18">
        <v>39263</v>
      </c>
      <c r="J19" s="17" t="s">
        <v>94</v>
      </c>
      <c r="K19" s="19">
        <v>120</v>
      </c>
      <c r="L19" s="16" t="s">
        <v>105</v>
      </c>
      <c r="N19" s="16">
        <v>31</v>
      </c>
      <c r="O19" s="16">
        <v>54</v>
      </c>
      <c r="P19" s="16">
        <v>42</v>
      </c>
      <c r="Q19" s="16">
        <v>110</v>
      </c>
      <c r="R19" s="16">
        <v>24</v>
      </c>
      <c r="S19" s="16">
        <v>40</v>
      </c>
      <c r="T19" s="20">
        <f t="shared" si="2"/>
        <v>31.911666666666665</v>
      </c>
      <c r="U19" s="20">
        <f t="shared" si="3"/>
        <v>-110.41111111111111</v>
      </c>
      <c r="V19" s="21">
        <v>31.911666666666665</v>
      </c>
      <c r="W19" s="21">
        <v>-110.41111111111111</v>
      </c>
      <c r="X19" s="22">
        <v>0</v>
      </c>
      <c r="Y19" s="22">
        <v>0</v>
      </c>
      <c r="Z19" s="22">
        <v>0</v>
      </c>
      <c r="AA19" s="22">
        <v>2</v>
      </c>
      <c r="AB19" s="22">
        <v>0</v>
      </c>
      <c r="AC19" s="22">
        <v>0</v>
      </c>
      <c r="AD19" s="22">
        <v>0</v>
      </c>
      <c r="AE19" s="22">
        <v>0</v>
      </c>
      <c r="AF19" s="22">
        <v>0</v>
      </c>
      <c r="AG19" s="22">
        <v>0</v>
      </c>
      <c r="AH19" s="22">
        <v>1</v>
      </c>
    </row>
    <row r="20" spans="1:34" s="16" customFormat="1">
      <c r="A20" s="16" t="s">
        <v>106</v>
      </c>
      <c r="B20" s="17" t="s">
        <v>34</v>
      </c>
      <c r="C20" s="17" t="s">
        <v>38</v>
      </c>
      <c r="D20" s="17" t="s">
        <v>86</v>
      </c>
      <c r="E20" s="17" t="s">
        <v>86</v>
      </c>
      <c r="F20" s="17" t="s">
        <v>44</v>
      </c>
      <c r="G20" s="17" t="s">
        <v>86</v>
      </c>
      <c r="H20" s="18">
        <v>39138</v>
      </c>
      <c r="I20" s="18">
        <v>39138</v>
      </c>
      <c r="J20" s="17" t="s">
        <v>45</v>
      </c>
      <c r="K20" s="19">
        <v>1746</v>
      </c>
      <c r="L20" s="16" t="s">
        <v>107</v>
      </c>
      <c r="N20" s="16">
        <v>34</v>
      </c>
      <c r="O20" s="16">
        <v>5</v>
      </c>
      <c r="P20" s="16">
        <v>19</v>
      </c>
      <c r="Q20" s="16">
        <v>109</v>
      </c>
      <c r="R20" s="16">
        <v>24</v>
      </c>
      <c r="S20" s="16">
        <v>59</v>
      </c>
      <c r="T20" s="20">
        <f t="shared" si="2"/>
        <v>34.088611111111113</v>
      </c>
      <c r="U20" s="20">
        <f t="shared" si="3"/>
        <v>-109.41638888888889</v>
      </c>
      <c r="V20" s="21">
        <v>34.088611111111113</v>
      </c>
      <c r="W20" s="21">
        <v>-109.41638888888889</v>
      </c>
      <c r="X20" s="22">
        <v>12</v>
      </c>
      <c r="Y20" s="22">
        <v>0</v>
      </c>
      <c r="Z20" s="22">
        <v>0</v>
      </c>
      <c r="AA20" s="22">
        <v>3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0</v>
      </c>
      <c r="AH20" s="22">
        <v>0</v>
      </c>
    </row>
    <row r="21" spans="1:34" s="16" customFormat="1">
      <c r="A21" s="16" t="s">
        <v>108</v>
      </c>
      <c r="B21" s="17" t="s">
        <v>34</v>
      </c>
      <c r="C21" s="17" t="s">
        <v>38</v>
      </c>
      <c r="D21" s="17" t="s">
        <v>35</v>
      </c>
      <c r="E21" s="17" t="s">
        <v>74</v>
      </c>
      <c r="F21" s="17" t="s">
        <v>47</v>
      </c>
      <c r="G21" s="17" t="s">
        <v>75</v>
      </c>
      <c r="H21" s="18">
        <v>39262</v>
      </c>
      <c r="I21" s="18">
        <v>39301</v>
      </c>
      <c r="J21" s="17" t="s">
        <v>36</v>
      </c>
      <c r="K21" s="19">
        <v>1200</v>
      </c>
      <c r="L21" s="16" t="s">
        <v>109</v>
      </c>
      <c r="N21" s="16">
        <v>33</v>
      </c>
      <c r="O21" s="16">
        <v>33</v>
      </c>
      <c r="P21" s="16">
        <v>49</v>
      </c>
      <c r="Q21" s="16">
        <v>109</v>
      </c>
      <c r="R21" s="16">
        <v>5</v>
      </c>
      <c r="S21" s="16">
        <v>9</v>
      </c>
      <c r="T21" s="20">
        <f t="shared" si="2"/>
        <v>33.563611111111108</v>
      </c>
      <c r="U21" s="20">
        <f t="shared" si="3"/>
        <v>-109.08583333333333</v>
      </c>
      <c r="V21" s="21">
        <v>33.563611111111108</v>
      </c>
      <c r="W21" s="21">
        <v>-109.08583333333333</v>
      </c>
      <c r="X21" s="22">
        <v>1</v>
      </c>
      <c r="Y21" s="22">
        <v>0</v>
      </c>
      <c r="Z21" s="22">
        <v>0</v>
      </c>
      <c r="AA21" s="22">
        <v>10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  <c r="AH21" s="22">
        <v>3</v>
      </c>
    </row>
    <row r="22" spans="1:34" s="16" customFormat="1">
      <c r="A22" s="16" t="s">
        <v>110</v>
      </c>
      <c r="B22" s="17" t="s">
        <v>34</v>
      </c>
      <c r="C22" s="17" t="s">
        <v>38</v>
      </c>
      <c r="D22" s="17" t="s">
        <v>35</v>
      </c>
      <c r="E22" s="17" t="s">
        <v>39</v>
      </c>
      <c r="F22" s="17" t="s">
        <v>40</v>
      </c>
      <c r="G22" s="17" t="s">
        <v>89</v>
      </c>
      <c r="H22" s="18">
        <v>39260</v>
      </c>
      <c r="I22" s="18">
        <v>39267</v>
      </c>
      <c r="J22" s="17" t="s">
        <v>36</v>
      </c>
      <c r="K22" s="19">
        <v>860</v>
      </c>
      <c r="L22" s="16" t="s">
        <v>111</v>
      </c>
      <c r="N22" s="16">
        <v>31</v>
      </c>
      <c r="O22" s="16">
        <v>56</v>
      </c>
      <c r="P22" s="16">
        <v>16</v>
      </c>
      <c r="Q22" s="16">
        <v>110</v>
      </c>
      <c r="R22" s="16">
        <v>48</v>
      </c>
      <c r="S22" s="16">
        <v>0</v>
      </c>
      <c r="T22" s="20">
        <f t="shared" si="2"/>
        <v>31.937777777777779</v>
      </c>
      <c r="U22" s="20">
        <f t="shared" si="3"/>
        <v>-110.8</v>
      </c>
      <c r="V22" s="21">
        <v>31.937777777777779</v>
      </c>
      <c r="W22" s="21">
        <v>-110.8</v>
      </c>
      <c r="X22" s="22">
        <v>0</v>
      </c>
      <c r="Y22" s="22">
        <v>0</v>
      </c>
      <c r="Z22" s="22">
        <v>0</v>
      </c>
      <c r="AA22" s="22">
        <v>4</v>
      </c>
      <c r="AB22" s="22">
        <v>5</v>
      </c>
      <c r="AC22" s="22">
        <v>2</v>
      </c>
      <c r="AD22" s="22">
        <v>1</v>
      </c>
      <c r="AE22" s="22">
        <v>2</v>
      </c>
      <c r="AF22" s="22">
        <v>0</v>
      </c>
      <c r="AG22" s="22">
        <v>1</v>
      </c>
      <c r="AH22" s="22">
        <v>150</v>
      </c>
    </row>
    <row r="23" spans="1:34" s="16" customFormat="1">
      <c r="A23" s="16" t="s">
        <v>112</v>
      </c>
      <c r="B23" s="17" t="s">
        <v>34</v>
      </c>
      <c r="C23" s="17" t="s">
        <v>38</v>
      </c>
      <c r="D23" s="17" t="s">
        <v>86</v>
      </c>
      <c r="E23" s="17" t="s">
        <v>39</v>
      </c>
      <c r="F23" s="17" t="s">
        <v>44</v>
      </c>
      <c r="G23" s="17" t="s">
        <v>86</v>
      </c>
      <c r="H23" s="18">
        <v>39261</v>
      </c>
      <c r="I23" s="18">
        <v>39264</v>
      </c>
      <c r="J23" s="17" t="s">
        <v>36</v>
      </c>
      <c r="K23" s="19">
        <v>380</v>
      </c>
      <c r="L23" s="16" t="s">
        <v>113</v>
      </c>
      <c r="N23" s="16">
        <v>32</v>
      </c>
      <c r="O23" s="16">
        <v>4</v>
      </c>
      <c r="P23" s="16">
        <v>53</v>
      </c>
      <c r="Q23" s="16">
        <v>109</v>
      </c>
      <c r="R23" s="16">
        <v>58</v>
      </c>
      <c r="S23" s="16">
        <v>59</v>
      </c>
      <c r="T23" s="20">
        <f t="shared" si="2"/>
        <v>32.081388888888888</v>
      </c>
      <c r="U23" s="20">
        <f t="shared" si="3"/>
        <v>-109.98305555555555</v>
      </c>
      <c r="V23" s="21">
        <v>32.081388888888888</v>
      </c>
      <c r="W23" s="21">
        <v>-109.98305555555555</v>
      </c>
      <c r="X23" s="22">
        <v>2</v>
      </c>
      <c r="Y23" s="22">
        <v>0</v>
      </c>
      <c r="Z23" s="22">
        <v>0</v>
      </c>
      <c r="AA23" s="22">
        <v>1</v>
      </c>
      <c r="AB23" s="22">
        <v>0</v>
      </c>
      <c r="AC23" s="22">
        <v>0</v>
      </c>
      <c r="AD23" s="22">
        <v>0</v>
      </c>
      <c r="AE23" s="22">
        <v>5</v>
      </c>
      <c r="AF23" s="22">
        <v>0</v>
      </c>
      <c r="AG23" s="22">
        <v>2</v>
      </c>
      <c r="AH23" s="22">
        <v>18</v>
      </c>
    </row>
    <row r="24" spans="1:34" s="16" customFormat="1">
      <c r="A24" s="16" t="s">
        <v>114</v>
      </c>
      <c r="B24" s="17" t="s">
        <v>34</v>
      </c>
      <c r="C24" s="17" t="s">
        <v>38</v>
      </c>
      <c r="D24" s="17" t="s">
        <v>65</v>
      </c>
      <c r="E24" s="17" t="s">
        <v>54</v>
      </c>
      <c r="F24" s="17" t="s">
        <v>55</v>
      </c>
      <c r="G24" s="17" t="s">
        <v>115</v>
      </c>
      <c r="H24" s="18">
        <v>39266</v>
      </c>
      <c r="I24" s="18">
        <v>39273</v>
      </c>
      <c r="J24" s="17" t="s">
        <v>45</v>
      </c>
      <c r="K24" s="19">
        <v>2780</v>
      </c>
      <c r="L24" s="16" t="s">
        <v>116</v>
      </c>
      <c r="M24" s="16">
        <v>2</v>
      </c>
      <c r="N24" s="16">
        <v>35</v>
      </c>
      <c r="O24" s="16">
        <v>32</v>
      </c>
      <c r="P24" s="16">
        <v>0</v>
      </c>
      <c r="Q24" s="16">
        <v>109</v>
      </c>
      <c r="R24" s="16">
        <v>27</v>
      </c>
      <c r="S24" s="16">
        <v>0</v>
      </c>
      <c r="T24" s="20">
        <f t="shared" si="2"/>
        <v>35.533333333333331</v>
      </c>
      <c r="U24" s="20">
        <f t="shared" si="3"/>
        <v>-109.45</v>
      </c>
      <c r="V24" s="21">
        <v>35.533333333333331</v>
      </c>
      <c r="W24" s="21">
        <v>-109.45</v>
      </c>
      <c r="X24" s="22">
        <v>14</v>
      </c>
      <c r="Y24" s="22">
        <v>0</v>
      </c>
      <c r="Z24" s="22">
        <v>3</v>
      </c>
      <c r="AA24" s="22">
        <v>3</v>
      </c>
      <c r="AB24" s="22">
        <v>6</v>
      </c>
      <c r="AC24" s="22">
        <v>11</v>
      </c>
      <c r="AD24" s="22">
        <v>3</v>
      </c>
      <c r="AE24" s="22">
        <v>10</v>
      </c>
      <c r="AF24" s="22">
        <v>2</v>
      </c>
      <c r="AG24" s="22">
        <v>2</v>
      </c>
      <c r="AH24" s="22">
        <v>436</v>
      </c>
    </row>
    <row r="25" spans="1:34" s="16" customFormat="1">
      <c r="A25" s="16" t="s">
        <v>117</v>
      </c>
      <c r="B25" s="17" t="s">
        <v>46</v>
      </c>
      <c r="C25" s="17" t="s">
        <v>38</v>
      </c>
      <c r="D25" s="17" t="s">
        <v>35</v>
      </c>
      <c r="E25" s="17" t="s">
        <v>39</v>
      </c>
      <c r="F25" s="17" t="s">
        <v>40</v>
      </c>
      <c r="G25" s="17" t="s">
        <v>89</v>
      </c>
      <c r="H25" s="18">
        <v>39268</v>
      </c>
      <c r="I25" s="18">
        <v>39294</v>
      </c>
      <c r="J25" s="17" t="s">
        <v>36</v>
      </c>
      <c r="K25" s="19">
        <v>500</v>
      </c>
      <c r="L25" s="16" t="s">
        <v>95</v>
      </c>
      <c r="N25" s="16">
        <v>31</v>
      </c>
      <c r="O25" s="16">
        <v>26</v>
      </c>
      <c r="P25" s="16">
        <v>27</v>
      </c>
      <c r="Q25" s="16">
        <v>111</v>
      </c>
      <c r="R25" s="16">
        <v>17</v>
      </c>
      <c r="S25" s="16">
        <v>15</v>
      </c>
      <c r="T25" s="20">
        <f t="shared" si="2"/>
        <v>31.440833333333334</v>
      </c>
      <c r="U25" s="20">
        <f t="shared" si="3"/>
        <v>-111.28749999999999</v>
      </c>
      <c r="V25" s="21">
        <v>31.440833333333334</v>
      </c>
      <c r="W25" s="21">
        <v>-111.28749999999999</v>
      </c>
      <c r="X25" s="22">
        <v>0</v>
      </c>
      <c r="Y25" s="22">
        <v>0</v>
      </c>
      <c r="Z25" s="22">
        <v>0</v>
      </c>
      <c r="AA25" s="22">
        <v>5</v>
      </c>
      <c r="AB25" s="22">
        <v>1</v>
      </c>
      <c r="AC25" s="22">
        <v>0</v>
      </c>
      <c r="AD25" s="22">
        <v>1</v>
      </c>
      <c r="AE25" s="22">
        <v>2</v>
      </c>
      <c r="AF25" s="22">
        <v>0</v>
      </c>
      <c r="AG25" s="22">
        <v>0</v>
      </c>
      <c r="AH25" s="22">
        <v>30</v>
      </c>
    </row>
    <row r="26" spans="1:34" s="16" customFormat="1">
      <c r="A26" s="16" t="s">
        <v>118</v>
      </c>
      <c r="B26" s="17" t="s">
        <v>34</v>
      </c>
      <c r="C26" s="17" t="s">
        <v>38</v>
      </c>
      <c r="D26" s="17" t="s">
        <v>35</v>
      </c>
      <c r="E26" s="17" t="s">
        <v>49</v>
      </c>
      <c r="F26" s="17" t="s">
        <v>50</v>
      </c>
      <c r="G26" s="17" t="s">
        <v>51</v>
      </c>
      <c r="H26" s="18">
        <v>39154</v>
      </c>
      <c r="I26" s="18">
        <v>39160</v>
      </c>
      <c r="J26" s="17" t="s">
        <v>45</v>
      </c>
      <c r="K26" s="19">
        <v>989</v>
      </c>
      <c r="L26" s="16" t="s">
        <v>119</v>
      </c>
      <c r="N26" s="16">
        <v>34</v>
      </c>
      <c r="O26" s="16">
        <v>21</v>
      </c>
      <c r="P26" s="16">
        <v>48</v>
      </c>
      <c r="Q26" s="16">
        <v>112</v>
      </c>
      <c r="R26" s="16">
        <v>23</v>
      </c>
      <c r="S26" s="16">
        <v>54</v>
      </c>
      <c r="T26" s="20">
        <f t="shared" si="2"/>
        <v>34.363333333333337</v>
      </c>
      <c r="U26" s="20">
        <f t="shared" si="3"/>
        <v>-112.39833333333333</v>
      </c>
      <c r="V26" s="21">
        <v>34.363333333333337</v>
      </c>
      <c r="W26" s="21">
        <v>-112.39833333333333</v>
      </c>
      <c r="X26" s="22">
        <v>1</v>
      </c>
      <c r="Y26" s="22">
        <v>0</v>
      </c>
      <c r="Z26" s="22">
        <v>0</v>
      </c>
      <c r="AA26" s="22">
        <v>4</v>
      </c>
      <c r="AB26" s="22">
        <v>0</v>
      </c>
      <c r="AC26" s="22">
        <v>7</v>
      </c>
      <c r="AD26" s="22">
        <v>2</v>
      </c>
      <c r="AE26" s="22">
        <v>9</v>
      </c>
      <c r="AF26" s="22">
        <v>1</v>
      </c>
      <c r="AG26" s="22">
        <v>3</v>
      </c>
      <c r="AH26" s="22">
        <v>205</v>
      </c>
    </row>
    <row r="27" spans="1:34" s="16" customFormat="1">
      <c r="A27" s="16" t="s">
        <v>120</v>
      </c>
      <c r="B27" s="17" t="s">
        <v>34</v>
      </c>
      <c r="C27" s="17" t="s">
        <v>38</v>
      </c>
      <c r="D27" s="17" t="s">
        <v>65</v>
      </c>
      <c r="E27" s="17" t="s">
        <v>39</v>
      </c>
      <c r="F27" s="17" t="s">
        <v>40</v>
      </c>
      <c r="G27" s="17" t="s">
        <v>67</v>
      </c>
      <c r="H27" s="18">
        <v>39250</v>
      </c>
      <c r="I27" s="18">
        <v>39255</v>
      </c>
      <c r="J27" s="17" t="s">
        <v>45</v>
      </c>
      <c r="K27" s="19">
        <v>475</v>
      </c>
      <c r="L27" s="16" t="s">
        <v>121</v>
      </c>
      <c r="N27" s="16">
        <v>33</v>
      </c>
      <c r="O27" s="16">
        <v>42</v>
      </c>
      <c r="P27" s="16">
        <v>20</v>
      </c>
      <c r="Q27" s="16">
        <v>110</v>
      </c>
      <c r="R27" s="16">
        <v>22</v>
      </c>
      <c r="S27" s="16">
        <v>45</v>
      </c>
      <c r="T27" s="20">
        <f t="shared" si="2"/>
        <v>33.705555555555556</v>
      </c>
      <c r="U27" s="20">
        <f t="shared" si="3"/>
        <v>-110.37916666666666</v>
      </c>
      <c r="V27" s="21">
        <v>33.705555555555556</v>
      </c>
      <c r="W27" s="21">
        <v>-110.37916666666666</v>
      </c>
      <c r="X27" s="22">
        <v>0</v>
      </c>
      <c r="Y27" s="22">
        <v>0</v>
      </c>
      <c r="Z27" s="22">
        <v>0</v>
      </c>
      <c r="AA27" s="22">
        <v>1</v>
      </c>
      <c r="AB27" s="22">
        <v>0</v>
      </c>
      <c r="AC27" s="22">
        <v>2</v>
      </c>
      <c r="AD27" s="22">
        <v>0</v>
      </c>
      <c r="AE27" s="22">
        <v>2</v>
      </c>
      <c r="AF27" s="22">
        <v>0</v>
      </c>
      <c r="AG27" s="22">
        <v>0</v>
      </c>
      <c r="AH27" s="22">
        <v>50</v>
      </c>
    </row>
    <row r="28" spans="1:34" s="16" customFormat="1">
      <c r="A28" s="16" t="s">
        <v>122</v>
      </c>
      <c r="B28" s="17" t="s">
        <v>34</v>
      </c>
      <c r="C28" s="17" t="s">
        <v>38</v>
      </c>
      <c r="D28" s="17" t="s">
        <v>35</v>
      </c>
      <c r="E28" s="17" t="s">
        <v>49</v>
      </c>
      <c r="F28" s="17" t="s">
        <v>66</v>
      </c>
      <c r="G28" s="17" t="s">
        <v>102</v>
      </c>
      <c r="H28" s="18">
        <v>39215</v>
      </c>
      <c r="I28" s="18">
        <v>39226</v>
      </c>
      <c r="J28" s="17" t="s">
        <v>45</v>
      </c>
      <c r="K28" s="19">
        <v>4044</v>
      </c>
      <c r="L28" s="16" t="s">
        <v>59</v>
      </c>
      <c r="M28" s="16">
        <v>2</v>
      </c>
      <c r="N28" s="16">
        <v>34</v>
      </c>
      <c r="O28" s="16">
        <v>21</v>
      </c>
      <c r="P28" s="16">
        <v>37</v>
      </c>
      <c r="Q28" s="16">
        <v>111</v>
      </c>
      <c r="R28" s="16">
        <v>1</v>
      </c>
      <c r="S28" s="16">
        <v>15</v>
      </c>
      <c r="T28" s="20">
        <f t="shared" si="2"/>
        <v>34.360277777777775</v>
      </c>
      <c r="U28" s="20">
        <f t="shared" si="3"/>
        <v>-111.02083333333333</v>
      </c>
      <c r="V28" s="21">
        <v>34.360277777777775</v>
      </c>
      <c r="W28" s="21">
        <v>-111.02083333333333</v>
      </c>
      <c r="X28" s="22">
        <v>0</v>
      </c>
      <c r="Y28" s="22">
        <v>0</v>
      </c>
      <c r="Z28" s="22">
        <v>0</v>
      </c>
      <c r="AA28" s="22">
        <v>10</v>
      </c>
      <c r="AB28" s="22">
        <v>8</v>
      </c>
      <c r="AC28" s="22">
        <v>11</v>
      </c>
      <c r="AD28" s="22">
        <v>5</v>
      </c>
      <c r="AE28" s="22">
        <v>18</v>
      </c>
      <c r="AF28" s="22">
        <v>2</v>
      </c>
      <c r="AG28" s="22">
        <v>15</v>
      </c>
      <c r="AH28" s="22">
        <v>694</v>
      </c>
    </row>
    <row r="29" spans="1:34" s="16" customFormat="1">
      <c r="A29" s="24" t="s">
        <v>123</v>
      </c>
      <c r="B29" s="25" t="s">
        <v>34</v>
      </c>
      <c r="C29" s="25" t="s">
        <v>38</v>
      </c>
      <c r="D29" s="25" t="s">
        <v>61</v>
      </c>
      <c r="E29" s="25"/>
      <c r="F29" s="25"/>
      <c r="G29" s="25" t="s">
        <v>62</v>
      </c>
      <c r="H29" s="26">
        <v>39281</v>
      </c>
      <c r="I29" s="26">
        <v>39291</v>
      </c>
      <c r="J29" s="25" t="s">
        <v>36</v>
      </c>
      <c r="K29" s="27">
        <v>9076</v>
      </c>
      <c r="L29" s="24" t="s">
        <v>124</v>
      </c>
      <c r="M29" s="24"/>
      <c r="N29" s="28"/>
      <c r="O29" s="28"/>
      <c r="P29" s="28"/>
      <c r="Q29" s="28"/>
      <c r="R29" s="28"/>
      <c r="S29" s="28"/>
      <c r="T29" s="29"/>
      <c r="U29" s="29"/>
      <c r="V29" s="30">
        <v>36.96</v>
      </c>
      <c r="W29" s="30">
        <v>-113.77160000000001</v>
      </c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</row>
    <row r="30" spans="1:34" s="16" customFormat="1">
      <c r="A30" s="16" t="s">
        <v>125</v>
      </c>
      <c r="B30" s="17" t="s">
        <v>46</v>
      </c>
      <c r="C30" s="17" t="s">
        <v>38</v>
      </c>
      <c r="D30" s="17" t="s">
        <v>35</v>
      </c>
      <c r="E30" s="17" t="s">
        <v>81</v>
      </c>
      <c r="F30" s="17" t="s">
        <v>82</v>
      </c>
      <c r="G30" s="17" t="s">
        <v>83</v>
      </c>
      <c r="H30" s="18">
        <v>39279</v>
      </c>
      <c r="I30" s="18">
        <v>39345</v>
      </c>
      <c r="J30" s="17" t="s">
        <v>36</v>
      </c>
      <c r="K30" s="19">
        <v>175</v>
      </c>
      <c r="L30" s="16" t="s">
        <v>126</v>
      </c>
      <c r="N30" s="16">
        <v>35</v>
      </c>
      <c r="O30" s="16">
        <v>19</v>
      </c>
      <c r="P30" s="16">
        <v>44</v>
      </c>
      <c r="Q30" s="16">
        <v>112</v>
      </c>
      <c r="R30" s="16">
        <v>2</v>
      </c>
      <c r="S30" s="16">
        <v>54</v>
      </c>
      <c r="T30" s="20">
        <f t="shared" ref="T30:T39" si="4">N30+(O30+(P30/60))/60</f>
        <v>35.328888888888891</v>
      </c>
      <c r="U30" s="20">
        <f t="shared" ref="U30:U39" si="5">-(Q30+(R30+(S30/60))/60)</f>
        <v>-112.04833333333333</v>
      </c>
      <c r="V30" s="21">
        <v>35.328888888888891</v>
      </c>
      <c r="W30" s="21">
        <v>-112.04833333333333</v>
      </c>
      <c r="X30" s="22">
        <v>5</v>
      </c>
      <c r="Y30" s="22">
        <v>0</v>
      </c>
      <c r="Z30" s="22">
        <v>0</v>
      </c>
      <c r="AA30" s="22">
        <v>2</v>
      </c>
      <c r="AB30" s="22">
        <v>0</v>
      </c>
      <c r="AC30" s="22">
        <v>0</v>
      </c>
      <c r="AD30" s="22">
        <v>0</v>
      </c>
      <c r="AE30" s="22">
        <v>1</v>
      </c>
      <c r="AF30" s="22">
        <v>0</v>
      </c>
      <c r="AG30" s="22">
        <v>0</v>
      </c>
      <c r="AH30" s="22">
        <v>5</v>
      </c>
    </row>
    <row r="31" spans="1:34" s="16" customFormat="1">
      <c r="A31" s="16" t="s">
        <v>127</v>
      </c>
      <c r="B31" s="17" t="s">
        <v>34</v>
      </c>
      <c r="C31" s="17" t="s">
        <v>38</v>
      </c>
      <c r="D31" s="17" t="s">
        <v>35</v>
      </c>
      <c r="E31" s="17" t="s">
        <v>39</v>
      </c>
      <c r="F31" s="17" t="s">
        <v>40</v>
      </c>
      <c r="G31" s="17" t="s">
        <v>89</v>
      </c>
      <c r="H31" s="18">
        <v>39259</v>
      </c>
      <c r="I31" s="18">
        <v>39260</v>
      </c>
      <c r="J31" s="17" t="s">
        <v>45</v>
      </c>
      <c r="K31" s="19">
        <v>340</v>
      </c>
      <c r="L31" s="16" t="s">
        <v>105</v>
      </c>
      <c r="N31" s="16">
        <v>31</v>
      </c>
      <c r="O31" s="16">
        <v>30</v>
      </c>
      <c r="P31" s="16">
        <v>28</v>
      </c>
      <c r="Q31" s="16">
        <v>110</v>
      </c>
      <c r="R31" s="16">
        <v>20</v>
      </c>
      <c r="S31" s="16">
        <v>30</v>
      </c>
      <c r="T31" s="20">
        <f t="shared" si="4"/>
        <v>31.507777777777779</v>
      </c>
      <c r="U31" s="20">
        <f t="shared" si="5"/>
        <v>-110.34166666666667</v>
      </c>
      <c r="V31" s="21">
        <v>31.5077777777778</v>
      </c>
      <c r="W31" s="21">
        <v>-110.34166666666667</v>
      </c>
      <c r="X31" s="22">
        <v>0</v>
      </c>
      <c r="Y31" s="22">
        <v>0</v>
      </c>
      <c r="Z31" s="22">
        <v>0</v>
      </c>
      <c r="AA31" s="22">
        <v>3</v>
      </c>
      <c r="AB31" s="22">
        <v>0</v>
      </c>
      <c r="AC31" s="22">
        <v>0</v>
      </c>
      <c r="AD31" s="22">
        <v>1</v>
      </c>
      <c r="AE31" s="22">
        <v>16</v>
      </c>
      <c r="AF31" s="22">
        <v>0</v>
      </c>
      <c r="AG31" s="22">
        <v>0</v>
      </c>
      <c r="AH31" s="22">
        <v>146</v>
      </c>
    </row>
    <row r="32" spans="1:34" s="16" customFormat="1">
      <c r="A32" s="16" t="s">
        <v>128</v>
      </c>
      <c r="B32" s="17" t="s">
        <v>46</v>
      </c>
      <c r="C32" s="17" t="s">
        <v>38</v>
      </c>
      <c r="D32" s="17" t="s">
        <v>129</v>
      </c>
      <c r="E32" s="17" t="s">
        <v>81</v>
      </c>
      <c r="F32" s="17" t="s">
        <v>82</v>
      </c>
      <c r="G32" s="17" t="s">
        <v>130</v>
      </c>
      <c r="H32" s="18">
        <v>39282</v>
      </c>
      <c r="I32" s="18">
        <v>39349</v>
      </c>
      <c r="J32" s="17" t="s">
        <v>36</v>
      </c>
      <c r="K32" s="19">
        <v>5000</v>
      </c>
      <c r="L32" s="16" t="s">
        <v>131</v>
      </c>
      <c r="N32" s="16">
        <v>36</v>
      </c>
      <c r="O32" s="16">
        <v>11</v>
      </c>
      <c r="P32" s="16">
        <v>6</v>
      </c>
      <c r="Q32" s="16">
        <v>111</v>
      </c>
      <c r="R32" s="16">
        <v>58</v>
      </c>
      <c r="S32" s="16">
        <v>1</v>
      </c>
      <c r="T32" s="20">
        <f t="shared" si="4"/>
        <v>36.185000000000002</v>
      </c>
      <c r="U32" s="20">
        <f t="shared" si="5"/>
        <v>-111.96694444444445</v>
      </c>
      <c r="V32" s="21">
        <v>36.185000000000002</v>
      </c>
      <c r="W32" s="21">
        <v>-111.96694444444445</v>
      </c>
      <c r="X32" s="22">
        <v>0</v>
      </c>
      <c r="Y32" s="22">
        <v>0</v>
      </c>
      <c r="Z32" s="22">
        <v>0</v>
      </c>
      <c r="AA32" s="22">
        <v>9</v>
      </c>
      <c r="AB32" s="22">
        <v>0</v>
      </c>
      <c r="AC32" s="22">
        <v>0</v>
      </c>
      <c r="AD32" s="22">
        <v>0</v>
      </c>
      <c r="AE32" s="22">
        <v>0</v>
      </c>
      <c r="AF32" s="22">
        <v>0</v>
      </c>
      <c r="AG32" s="22">
        <v>0</v>
      </c>
      <c r="AH32" s="22">
        <v>16</v>
      </c>
    </row>
    <row r="33" spans="1:34" s="16" customFormat="1">
      <c r="A33" s="16" t="s">
        <v>132</v>
      </c>
      <c r="B33" s="17" t="s">
        <v>34</v>
      </c>
      <c r="C33" s="17" t="s">
        <v>38</v>
      </c>
      <c r="D33" s="17" t="s">
        <v>35</v>
      </c>
      <c r="E33" s="17" t="s">
        <v>39</v>
      </c>
      <c r="F33" s="17" t="s">
        <v>40</v>
      </c>
      <c r="G33" s="17" t="s">
        <v>89</v>
      </c>
      <c r="H33" s="18">
        <v>39216</v>
      </c>
      <c r="I33" s="18">
        <v>39217</v>
      </c>
      <c r="J33" s="17" t="s">
        <v>45</v>
      </c>
      <c r="K33" s="19">
        <v>1453</v>
      </c>
      <c r="L33" s="16" t="s">
        <v>133</v>
      </c>
      <c r="N33" s="16">
        <v>31</v>
      </c>
      <c r="O33" s="16">
        <v>20</v>
      </c>
      <c r="P33" s="16">
        <v>35</v>
      </c>
      <c r="Q33" s="16">
        <v>110</v>
      </c>
      <c r="R33" s="16">
        <v>38</v>
      </c>
      <c r="S33" s="16">
        <v>54</v>
      </c>
      <c r="T33" s="20">
        <f t="shared" si="4"/>
        <v>31.343055555555555</v>
      </c>
      <c r="U33" s="20">
        <f t="shared" si="5"/>
        <v>-110.64833333333333</v>
      </c>
      <c r="V33" s="21">
        <v>31.343055555555555</v>
      </c>
      <c r="W33" s="21">
        <v>-110.64833333333333</v>
      </c>
      <c r="X33" s="22">
        <v>0</v>
      </c>
      <c r="Y33" s="22">
        <v>0</v>
      </c>
      <c r="Z33" s="22">
        <v>1</v>
      </c>
      <c r="AA33" s="22">
        <v>3</v>
      </c>
      <c r="AB33" s="22">
        <v>1</v>
      </c>
      <c r="AC33" s="22">
        <v>3</v>
      </c>
      <c r="AD33" s="22">
        <v>2</v>
      </c>
      <c r="AE33" s="22">
        <v>13</v>
      </c>
      <c r="AF33" s="22">
        <v>0</v>
      </c>
      <c r="AG33" s="22">
        <v>4</v>
      </c>
      <c r="AH33" s="22">
        <v>126</v>
      </c>
    </row>
    <row r="34" spans="1:34" s="16" customFormat="1">
      <c r="A34" s="16" t="s">
        <v>134</v>
      </c>
      <c r="B34" s="17" t="s">
        <v>34</v>
      </c>
      <c r="C34" s="17" t="s">
        <v>38</v>
      </c>
      <c r="D34" s="17" t="s">
        <v>86</v>
      </c>
      <c r="E34" s="17" t="s">
        <v>55</v>
      </c>
      <c r="F34" s="17" t="s">
        <v>44</v>
      </c>
      <c r="G34" s="17" t="s">
        <v>135</v>
      </c>
      <c r="H34" s="18">
        <v>39191</v>
      </c>
      <c r="I34" s="18">
        <v>39193</v>
      </c>
      <c r="J34" s="17" t="s">
        <v>45</v>
      </c>
      <c r="K34" s="19">
        <v>753</v>
      </c>
      <c r="L34" s="16" t="s">
        <v>92</v>
      </c>
      <c r="N34" s="16">
        <v>31</v>
      </c>
      <c r="O34" s="16">
        <v>20</v>
      </c>
      <c r="P34" s="16">
        <v>11</v>
      </c>
      <c r="Q34" s="16">
        <v>110</v>
      </c>
      <c r="R34" s="16">
        <v>35</v>
      </c>
      <c r="S34" s="16">
        <v>40</v>
      </c>
      <c r="T34" s="20">
        <f t="shared" si="4"/>
        <v>31.336388888888887</v>
      </c>
      <c r="U34" s="20">
        <f t="shared" si="5"/>
        <v>-110.59444444444445</v>
      </c>
      <c r="V34" s="21">
        <v>31.336388888888887</v>
      </c>
      <c r="W34" s="21">
        <v>-110.59444444444445</v>
      </c>
      <c r="X34" s="22">
        <v>0</v>
      </c>
      <c r="Y34" s="22">
        <v>0</v>
      </c>
      <c r="Z34" s="22">
        <v>0</v>
      </c>
      <c r="AA34" s="22">
        <v>3</v>
      </c>
      <c r="AB34" s="31"/>
      <c r="AC34" s="31">
        <v>0</v>
      </c>
      <c r="AD34" s="31">
        <v>0</v>
      </c>
      <c r="AE34" s="31">
        <v>2</v>
      </c>
      <c r="AF34" s="31">
        <v>0</v>
      </c>
      <c r="AG34" s="31">
        <v>0</v>
      </c>
      <c r="AH34" s="31">
        <v>7</v>
      </c>
    </row>
    <row r="35" spans="1:34" s="16" customFormat="1">
      <c r="A35" s="16" t="s">
        <v>136</v>
      </c>
      <c r="B35" s="17" t="s">
        <v>34</v>
      </c>
      <c r="C35" s="17" t="s">
        <v>38</v>
      </c>
      <c r="D35" s="17" t="s">
        <v>35</v>
      </c>
      <c r="E35" s="17" t="s">
        <v>74</v>
      </c>
      <c r="F35" s="17" t="s">
        <v>40</v>
      </c>
      <c r="G35" s="17" t="s">
        <v>89</v>
      </c>
      <c r="H35" s="18">
        <v>39237</v>
      </c>
      <c r="I35" s="18">
        <v>39251</v>
      </c>
      <c r="J35" s="17" t="s">
        <v>45</v>
      </c>
      <c r="K35" s="19">
        <v>320</v>
      </c>
      <c r="L35" s="16" t="s">
        <v>95</v>
      </c>
      <c r="N35" s="16">
        <v>31</v>
      </c>
      <c r="O35" s="16">
        <v>25</v>
      </c>
      <c r="P35" s="16">
        <v>16</v>
      </c>
      <c r="Q35" s="16">
        <v>111</v>
      </c>
      <c r="R35" s="16">
        <v>18</v>
      </c>
      <c r="S35" s="16">
        <v>46</v>
      </c>
      <c r="T35" s="20">
        <f t="shared" si="4"/>
        <v>31.421111111111109</v>
      </c>
      <c r="U35" s="20">
        <f t="shared" si="5"/>
        <v>-111.31277777777778</v>
      </c>
      <c r="V35" s="21">
        <v>31.421111111111109</v>
      </c>
      <c r="W35" s="21">
        <v>-111.31277777777778</v>
      </c>
      <c r="X35" s="22">
        <v>0</v>
      </c>
      <c r="Y35" s="22">
        <v>0</v>
      </c>
      <c r="Z35" s="22">
        <v>0</v>
      </c>
      <c r="AA35" s="22">
        <v>1</v>
      </c>
      <c r="AB35" s="22">
        <v>0</v>
      </c>
      <c r="AC35" s="22">
        <v>0</v>
      </c>
      <c r="AD35" s="22">
        <v>0</v>
      </c>
      <c r="AE35" s="22">
        <v>2</v>
      </c>
      <c r="AF35" s="22">
        <v>0</v>
      </c>
      <c r="AG35" s="22">
        <v>0</v>
      </c>
      <c r="AH35" s="22">
        <v>6</v>
      </c>
    </row>
    <row r="36" spans="1:34" s="16" customFormat="1">
      <c r="A36" s="16" t="s">
        <v>137</v>
      </c>
      <c r="B36" s="17" t="s">
        <v>34</v>
      </c>
      <c r="C36" s="17" t="s">
        <v>38</v>
      </c>
      <c r="D36" s="17" t="s">
        <v>35</v>
      </c>
      <c r="E36" s="17" t="s">
        <v>74</v>
      </c>
      <c r="F36" s="17" t="s">
        <v>47</v>
      </c>
      <c r="G36" s="17" t="s">
        <v>75</v>
      </c>
      <c r="H36" s="18">
        <v>39205</v>
      </c>
      <c r="I36" s="18">
        <v>39205</v>
      </c>
      <c r="J36" s="17" t="s">
        <v>36</v>
      </c>
      <c r="K36" s="19">
        <v>212</v>
      </c>
      <c r="L36" s="16" t="s">
        <v>138</v>
      </c>
      <c r="N36" s="16">
        <v>34</v>
      </c>
      <c r="O36" s="16">
        <v>24</v>
      </c>
      <c r="P36" s="16">
        <v>21</v>
      </c>
      <c r="Q36" s="16">
        <v>110</v>
      </c>
      <c r="R36" s="16">
        <v>40</v>
      </c>
      <c r="S36" s="16">
        <v>27</v>
      </c>
      <c r="T36" s="20">
        <f t="shared" si="4"/>
        <v>34.405833333333334</v>
      </c>
      <c r="U36" s="20">
        <f t="shared" si="5"/>
        <v>-110.67416666666666</v>
      </c>
      <c r="V36" s="21">
        <v>34.405833333333334</v>
      </c>
      <c r="W36" s="21">
        <v>-110.67416666666666</v>
      </c>
      <c r="X36" s="22">
        <v>0</v>
      </c>
      <c r="Y36" s="22">
        <v>0</v>
      </c>
      <c r="Z36" s="22">
        <v>0</v>
      </c>
      <c r="AA36" s="22">
        <v>2</v>
      </c>
      <c r="AB36" s="22">
        <v>2</v>
      </c>
      <c r="AC36" s="22">
        <v>0</v>
      </c>
      <c r="AD36" s="22">
        <v>0</v>
      </c>
      <c r="AE36" s="22">
        <v>9</v>
      </c>
      <c r="AF36" s="22">
        <v>3</v>
      </c>
      <c r="AG36" s="22">
        <v>3</v>
      </c>
      <c r="AH36" s="22">
        <v>82</v>
      </c>
    </row>
    <row r="37" spans="1:34" s="16" customFormat="1">
      <c r="A37" s="16" t="s">
        <v>139</v>
      </c>
      <c r="B37" s="17" t="s">
        <v>34</v>
      </c>
      <c r="C37" s="17" t="s">
        <v>38</v>
      </c>
      <c r="D37" s="17" t="s">
        <v>35</v>
      </c>
      <c r="E37" s="17" t="s">
        <v>39</v>
      </c>
      <c r="F37" s="17" t="s">
        <v>40</v>
      </c>
      <c r="G37" s="17" t="s">
        <v>89</v>
      </c>
      <c r="H37" s="18">
        <v>39241</v>
      </c>
      <c r="I37" s="18">
        <v>39251</v>
      </c>
      <c r="J37" s="17" t="s">
        <v>94</v>
      </c>
      <c r="K37" s="19">
        <v>300</v>
      </c>
      <c r="L37" s="16" t="s">
        <v>140</v>
      </c>
      <c r="N37" s="16">
        <v>31</v>
      </c>
      <c r="O37" s="16">
        <v>27</v>
      </c>
      <c r="P37" s="16">
        <v>15</v>
      </c>
      <c r="Q37" s="16">
        <v>111</v>
      </c>
      <c r="R37" s="16">
        <v>17</v>
      </c>
      <c r="S37" s="16">
        <v>46</v>
      </c>
      <c r="T37" s="20">
        <f t="shared" si="4"/>
        <v>31.454166666666666</v>
      </c>
      <c r="U37" s="20">
        <f t="shared" si="5"/>
        <v>-111.29611111111112</v>
      </c>
      <c r="V37" s="21">
        <v>31.4542</v>
      </c>
      <c r="W37" s="21">
        <v>-111.2961</v>
      </c>
      <c r="X37" s="22">
        <v>0</v>
      </c>
      <c r="Y37" s="22">
        <v>0</v>
      </c>
      <c r="Z37" s="22">
        <v>0</v>
      </c>
      <c r="AA37" s="22">
        <v>1</v>
      </c>
      <c r="AB37" s="22">
        <v>3</v>
      </c>
      <c r="AC37" s="22">
        <v>1</v>
      </c>
      <c r="AD37" s="22">
        <v>1</v>
      </c>
      <c r="AE37" s="22">
        <v>4</v>
      </c>
      <c r="AF37" s="22">
        <v>0</v>
      </c>
      <c r="AG37" s="22">
        <v>0</v>
      </c>
      <c r="AH37" s="22">
        <v>109</v>
      </c>
    </row>
    <row r="38" spans="1:34" s="16" customFormat="1">
      <c r="A38" s="16" t="s">
        <v>141</v>
      </c>
      <c r="B38" s="17" t="s">
        <v>34</v>
      </c>
      <c r="C38" s="17" t="s">
        <v>38</v>
      </c>
      <c r="D38" s="17" t="s">
        <v>35</v>
      </c>
      <c r="E38" s="17" t="s">
        <v>81</v>
      </c>
      <c r="F38" s="17" t="s">
        <v>82</v>
      </c>
      <c r="G38" s="17" t="s">
        <v>83</v>
      </c>
      <c r="H38" s="18">
        <v>39268</v>
      </c>
      <c r="I38" s="18">
        <v>39275</v>
      </c>
      <c r="J38" s="17" t="s">
        <v>36</v>
      </c>
      <c r="K38" s="19">
        <v>6000</v>
      </c>
      <c r="L38" s="16" t="s">
        <v>84</v>
      </c>
      <c r="M38" s="16">
        <v>2</v>
      </c>
      <c r="N38" s="16">
        <v>36</v>
      </c>
      <c r="O38" s="16">
        <v>39</v>
      </c>
      <c r="P38" s="16">
        <v>25</v>
      </c>
      <c r="Q38" s="16">
        <v>112</v>
      </c>
      <c r="R38" s="16">
        <v>26</v>
      </c>
      <c r="S38" s="16">
        <v>32</v>
      </c>
      <c r="T38" s="20">
        <f t="shared" si="4"/>
        <v>36.656944444444441</v>
      </c>
      <c r="U38" s="20">
        <f t="shared" si="5"/>
        <v>-112.44222222222223</v>
      </c>
      <c r="V38" s="21">
        <v>36.656944444444441</v>
      </c>
      <c r="W38" s="21">
        <v>-112.44222222222223</v>
      </c>
      <c r="X38" s="22">
        <v>1</v>
      </c>
      <c r="Y38" s="22">
        <v>0</v>
      </c>
      <c r="Z38" s="22">
        <v>0</v>
      </c>
      <c r="AA38" s="22">
        <v>1</v>
      </c>
      <c r="AB38" s="22">
        <v>3</v>
      </c>
      <c r="AC38" s="22">
        <v>2</v>
      </c>
      <c r="AD38" s="22">
        <v>3</v>
      </c>
      <c r="AE38" s="22">
        <v>12</v>
      </c>
      <c r="AF38" s="22">
        <v>3</v>
      </c>
      <c r="AG38" s="22">
        <v>6</v>
      </c>
      <c r="AH38" s="22">
        <v>306</v>
      </c>
    </row>
    <row r="39" spans="1:34" s="16" customFormat="1">
      <c r="A39" s="16" t="s">
        <v>142</v>
      </c>
      <c r="B39" s="17" t="s">
        <v>34</v>
      </c>
      <c r="C39" s="17" t="s">
        <v>38</v>
      </c>
      <c r="D39" s="17" t="s">
        <v>35</v>
      </c>
      <c r="E39" s="17" t="s">
        <v>74</v>
      </c>
      <c r="F39" s="17" t="s">
        <v>47</v>
      </c>
      <c r="G39" s="17" t="s">
        <v>75</v>
      </c>
      <c r="H39" s="18">
        <v>39265</v>
      </c>
      <c r="I39" s="18">
        <v>39346</v>
      </c>
      <c r="J39" s="17" t="s">
        <v>36</v>
      </c>
      <c r="K39" s="19">
        <v>2800</v>
      </c>
      <c r="L39" s="16" t="s">
        <v>143</v>
      </c>
      <c r="N39" s="16">
        <v>33</v>
      </c>
      <c r="O39" s="16">
        <v>23</v>
      </c>
      <c r="P39" s="16">
        <v>18</v>
      </c>
      <c r="Q39" s="16">
        <v>109</v>
      </c>
      <c r="R39" s="16">
        <v>15</v>
      </c>
      <c r="S39" s="16">
        <v>44</v>
      </c>
      <c r="T39" s="20">
        <f t="shared" si="4"/>
        <v>33.388333333333335</v>
      </c>
      <c r="U39" s="20">
        <f t="shared" si="5"/>
        <v>-109.26222222222222</v>
      </c>
      <c r="V39" s="21">
        <v>33.388333333333335</v>
      </c>
      <c r="W39" s="21">
        <v>-109.26222222222222</v>
      </c>
      <c r="X39" s="22">
        <v>0</v>
      </c>
      <c r="Y39" s="22">
        <v>0</v>
      </c>
      <c r="Z39" s="22">
        <v>0</v>
      </c>
      <c r="AA39" s="22">
        <v>10</v>
      </c>
      <c r="AB39" s="22">
        <v>0</v>
      </c>
      <c r="AC39" s="22">
        <v>0</v>
      </c>
      <c r="AD39" s="22">
        <v>0</v>
      </c>
      <c r="AE39" s="22">
        <v>0</v>
      </c>
      <c r="AF39" s="22">
        <v>0</v>
      </c>
      <c r="AG39" s="22">
        <v>0</v>
      </c>
      <c r="AH39" s="22">
        <v>0</v>
      </c>
    </row>
    <row r="40" spans="1:34" s="16" customFormat="1">
      <c r="A40" s="24" t="s">
        <v>144</v>
      </c>
      <c r="B40" s="25" t="s">
        <v>34</v>
      </c>
      <c r="C40" s="25" t="s">
        <v>38</v>
      </c>
      <c r="D40" s="25" t="s">
        <v>61</v>
      </c>
      <c r="E40" s="25"/>
      <c r="F40" s="25"/>
      <c r="G40" s="25" t="s">
        <v>62</v>
      </c>
      <c r="H40" s="26">
        <v>39282</v>
      </c>
      <c r="I40" s="26">
        <v>39287</v>
      </c>
      <c r="J40" s="25" t="s">
        <v>36</v>
      </c>
      <c r="K40" s="27">
        <v>310</v>
      </c>
      <c r="L40" s="24" t="s">
        <v>43</v>
      </c>
      <c r="M40" s="24"/>
      <c r="N40" s="28"/>
      <c r="O40" s="28"/>
      <c r="P40" s="28"/>
      <c r="Q40" s="28"/>
      <c r="R40" s="28"/>
      <c r="S40" s="28"/>
      <c r="T40" s="29"/>
      <c r="U40" s="29"/>
      <c r="V40" s="30">
        <v>36.605200000000004</v>
      </c>
      <c r="W40" s="30">
        <v>-113.6063</v>
      </c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</row>
    <row r="41" spans="1:34" s="16" customFormat="1">
      <c r="A41" s="16" t="s">
        <v>145</v>
      </c>
      <c r="B41" s="17" t="s">
        <v>34</v>
      </c>
      <c r="C41" s="17" t="s">
        <v>38</v>
      </c>
      <c r="D41" s="17" t="s">
        <v>35</v>
      </c>
      <c r="E41" s="17" t="s">
        <v>74</v>
      </c>
      <c r="F41" s="17" t="s">
        <v>47</v>
      </c>
      <c r="G41" s="17" t="s">
        <v>75</v>
      </c>
      <c r="H41" s="18">
        <v>39231</v>
      </c>
      <c r="I41" s="18">
        <v>39233</v>
      </c>
      <c r="J41" s="17" t="s">
        <v>94</v>
      </c>
      <c r="K41" s="19">
        <v>191</v>
      </c>
      <c r="L41" s="16" t="s">
        <v>146</v>
      </c>
      <c r="N41" s="16">
        <v>34</v>
      </c>
      <c r="O41" s="16">
        <v>28</v>
      </c>
      <c r="P41" s="16">
        <v>8</v>
      </c>
      <c r="Q41" s="16">
        <v>110</v>
      </c>
      <c r="R41" s="16">
        <v>58</v>
      </c>
      <c r="S41" s="16">
        <v>4</v>
      </c>
      <c r="T41" s="20">
        <f>N41+(O41+(P41/60))/60</f>
        <v>34.468888888888891</v>
      </c>
      <c r="U41" s="20">
        <f>-(Q41+(R41+(S41/60))/60)</f>
        <v>-110.96777777777778</v>
      </c>
      <c r="V41" s="21">
        <v>34.468888888888891</v>
      </c>
      <c r="W41" s="21">
        <v>-110.96777777777778</v>
      </c>
      <c r="X41" s="22">
        <v>10</v>
      </c>
      <c r="Y41" s="22">
        <v>0</v>
      </c>
      <c r="Z41" s="22">
        <v>0</v>
      </c>
      <c r="AA41" s="22">
        <v>2</v>
      </c>
      <c r="AB41" s="22">
        <v>2</v>
      </c>
      <c r="AC41" s="22">
        <v>2</v>
      </c>
      <c r="AD41" s="22">
        <v>3</v>
      </c>
      <c r="AE41" s="22">
        <v>0</v>
      </c>
      <c r="AF41" s="22">
        <v>2</v>
      </c>
      <c r="AG41" s="22">
        <v>3</v>
      </c>
      <c r="AH41" s="22">
        <v>142</v>
      </c>
    </row>
    <row r="42" spans="1:34" s="16" customFormat="1">
      <c r="A42" s="16" t="s">
        <v>147</v>
      </c>
      <c r="B42" s="17" t="s">
        <v>46</v>
      </c>
      <c r="C42" s="17" t="s">
        <v>38</v>
      </c>
      <c r="D42" s="17" t="s">
        <v>35</v>
      </c>
      <c r="E42" s="17" t="s">
        <v>39</v>
      </c>
      <c r="F42" s="17" t="s">
        <v>40</v>
      </c>
      <c r="G42" s="17" t="s">
        <v>89</v>
      </c>
      <c r="H42" s="18">
        <v>39280</v>
      </c>
      <c r="I42" s="18">
        <v>39298</v>
      </c>
      <c r="J42" s="17" t="s">
        <v>36</v>
      </c>
      <c r="K42" s="19">
        <v>350</v>
      </c>
      <c r="L42" s="16" t="s">
        <v>148</v>
      </c>
      <c r="N42" s="16">
        <v>32</v>
      </c>
      <c r="O42" s="16">
        <v>47</v>
      </c>
      <c r="P42" s="16">
        <v>17</v>
      </c>
      <c r="Q42" s="16">
        <v>110</v>
      </c>
      <c r="R42" s="16">
        <v>1</v>
      </c>
      <c r="S42" s="16">
        <v>27</v>
      </c>
      <c r="T42" s="20">
        <f>N42+(O42+(P42/60))/60</f>
        <v>32.788055555555559</v>
      </c>
      <c r="U42" s="20">
        <f>-(Q42+(R42+(S42/60))/60)</f>
        <v>-110.02416666666667</v>
      </c>
      <c r="V42" s="21">
        <v>32.788055555555559</v>
      </c>
      <c r="W42" s="21">
        <v>-110.02416666666667</v>
      </c>
      <c r="X42" s="22">
        <v>0</v>
      </c>
      <c r="Y42" s="22">
        <v>0</v>
      </c>
      <c r="Z42" s="22">
        <v>0</v>
      </c>
      <c r="AA42" s="22">
        <v>5</v>
      </c>
      <c r="AB42" s="22">
        <v>0</v>
      </c>
      <c r="AC42" s="22">
        <v>0</v>
      </c>
      <c r="AD42" s="22">
        <v>0</v>
      </c>
      <c r="AE42" s="22">
        <v>1</v>
      </c>
      <c r="AF42" s="22">
        <v>0</v>
      </c>
      <c r="AG42" s="22">
        <v>0</v>
      </c>
      <c r="AH42" s="22">
        <v>4</v>
      </c>
    </row>
    <row r="43" spans="1:34" s="16" customFormat="1">
      <c r="A43" s="16" t="s">
        <v>149</v>
      </c>
      <c r="B43" s="17" t="s">
        <v>34</v>
      </c>
      <c r="C43" s="17" t="s">
        <v>38</v>
      </c>
      <c r="D43" s="17" t="s">
        <v>35</v>
      </c>
      <c r="E43" s="17" t="s">
        <v>74</v>
      </c>
      <c r="F43" s="17" t="s">
        <v>47</v>
      </c>
      <c r="G43" s="17" t="s">
        <v>75</v>
      </c>
      <c r="H43" s="18">
        <v>39337</v>
      </c>
      <c r="I43" s="18">
        <v>39393</v>
      </c>
      <c r="J43" s="17" t="s">
        <v>36</v>
      </c>
      <c r="K43" s="19">
        <v>7762</v>
      </c>
      <c r="L43" s="16" t="s">
        <v>138</v>
      </c>
      <c r="N43" s="16">
        <v>34</v>
      </c>
      <c r="O43" s="16">
        <v>35</v>
      </c>
      <c r="P43" s="16">
        <v>21</v>
      </c>
      <c r="Q43" s="16">
        <v>111</v>
      </c>
      <c r="R43" s="16">
        <v>1</v>
      </c>
      <c r="S43" s="16">
        <v>22</v>
      </c>
      <c r="T43" s="20">
        <f>N43+(O43+(P43/60))/60</f>
        <v>34.589166666666664</v>
      </c>
      <c r="U43" s="20">
        <f>-(Q43+(R43+(S43/60))/60)</f>
        <v>-111.02277777777778</v>
      </c>
      <c r="V43" s="21">
        <v>34.589166666666664</v>
      </c>
      <c r="W43" s="21">
        <v>-111.02277777777778</v>
      </c>
      <c r="X43" s="22">
        <v>0</v>
      </c>
      <c r="Y43" s="22">
        <v>0</v>
      </c>
      <c r="Z43" s="22">
        <v>0</v>
      </c>
      <c r="AA43" s="22">
        <v>2</v>
      </c>
      <c r="AB43" s="22">
        <v>0</v>
      </c>
      <c r="AC43" s="22">
        <v>0</v>
      </c>
      <c r="AD43" s="22">
        <v>0</v>
      </c>
      <c r="AE43" s="22">
        <v>0</v>
      </c>
      <c r="AF43" s="22">
        <v>0</v>
      </c>
      <c r="AG43" s="22">
        <v>0</v>
      </c>
      <c r="AH43" s="22">
        <v>2</v>
      </c>
    </row>
  </sheetData>
  <sortState ref="A2:AI88">
    <sortCondition ref="C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Forest Service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Ellington, Jay -FS</dc:creator>
  <cp:lastModifiedBy>Ellington, Jay -FS</cp:lastModifiedBy>
  <dcterms:created xsi:type="dcterms:W3CDTF">2012-02-15T21:58:20Z</dcterms:created>
  <dcterms:modified xsi:type="dcterms:W3CDTF">2012-02-15T22:01:01Z</dcterms:modified>
</cp:coreProperties>
</file>