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51675" windowHeight="13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T8" i="1"/>
  <c r="U8"/>
  <c r="T15"/>
  <c r="U15"/>
  <c r="T9"/>
  <c r="U9"/>
  <c r="T4"/>
  <c r="U4"/>
  <c r="T28"/>
  <c r="U28"/>
  <c r="T27"/>
  <c r="U27"/>
  <c r="T24"/>
  <c r="U24"/>
  <c r="T7"/>
  <c r="U7"/>
  <c r="T19"/>
  <c r="U19"/>
  <c r="T20"/>
  <c r="U20"/>
  <c r="T26"/>
  <c r="U26"/>
  <c r="T6"/>
  <c r="U6"/>
  <c r="T22"/>
  <c r="U22"/>
  <c r="T12"/>
  <c r="U12"/>
  <c r="T25"/>
  <c r="U25"/>
  <c r="T17"/>
  <c r="U17"/>
  <c r="T18"/>
  <c r="U18"/>
  <c r="T14"/>
  <c r="U14"/>
  <c r="T10"/>
  <c r="U10"/>
  <c r="T3"/>
  <c r="U3"/>
  <c r="T2"/>
  <c r="U2"/>
  <c r="T13"/>
  <c r="U13"/>
  <c r="T29"/>
  <c r="U29"/>
  <c r="T23"/>
  <c r="U23"/>
  <c r="T11"/>
  <c r="U11"/>
  <c r="T21"/>
  <c r="U21"/>
  <c r="T16"/>
  <c r="U16"/>
  <c r="T5"/>
  <c r="U5"/>
</calcChain>
</file>

<file path=xl/sharedStrings.xml><?xml version="1.0" encoding="utf-8"?>
<sst xmlns="http://schemas.openxmlformats.org/spreadsheetml/2006/main" count="289" uniqueCount="141">
  <si>
    <t>Name</t>
  </si>
  <si>
    <t>Kind</t>
  </si>
  <si>
    <t>State</t>
  </si>
  <si>
    <t>Agency</t>
  </si>
  <si>
    <t>Zone</t>
  </si>
  <si>
    <t>DispCtr</t>
  </si>
  <si>
    <t>Unit</t>
  </si>
  <si>
    <t>Start</t>
  </si>
  <si>
    <t>End</t>
  </si>
  <si>
    <t>Cause</t>
  </si>
  <si>
    <t>Acres</t>
  </si>
  <si>
    <t>IC</t>
  </si>
  <si>
    <t>IMT</t>
  </si>
  <si>
    <t>DegN</t>
  </si>
  <si>
    <t>MinN</t>
  </si>
  <si>
    <t>SecN</t>
  </si>
  <si>
    <t>DegW</t>
  </si>
  <si>
    <t>MinW</t>
  </si>
  <si>
    <t>SecW</t>
  </si>
  <si>
    <t>Lat1</t>
  </si>
  <si>
    <t>Long1</t>
  </si>
  <si>
    <t>Lat</t>
  </si>
  <si>
    <t>Long</t>
  </si>
  <si>
    <t>Threatened</t>
  </si>
  <si>
    <t>Damaged</t>
  </si>
  <si>
    <t>Destroyed</t>
  </si>
  <si>
    <t>Fuels1</t>
  </si>
  <si>
    <t>CRW1</t>
  </si>
  <si>
    <t>CRW2</t>
  </si>
  <si>
    <t>HELO</t>
  </si>
  <si>
    <t>ENGS</t>
  </si>
  <si>
    <t>DOZR</t>
  </si>
  <si>
    <t>WTDR</t>
  </si>
  <si>
    <t>Personnel</t>
  </si>
  <si>
    <t>WF</t>
  </si>
  <si>
    <t>USFS</t>
  </si>
  <si>
    <t>H</t>
  </si>
  <si>
    <t>WFU</t>
  </si>
  <si>
    <t>L</t>
  </si>
  <si>
    <t>U</t>
  </si>
  <si>
    <t>Apache</t>
  </si>
  <si>
    <t>NM</t>
  </si>
  <si>
    <t>SNZ</t>
  </si>
  <si>
    <t>SNF</t>
  </si>
  <si>
    <t>Archuleta</t>
  </si>
  <si>
    <t xml:space="preserve"> FM-9, Pinyon, Juniper</t>
  </si>
  <si>
    <t>Bradley</t>
  </si>
  <si>
    <t>Barro</t>
  </si>
  <si>
    <t>Campbell</t>
  </si>
  <si>
    <t>Ponderosa Pine and pinyon/juniper</t>
  </si>
  <si>
    <t>Blanco</t>
  </si>
  <si>
    <t>BLM</t>
  </si>
  <si>
    <t>ABZ</t>
  </si>
  <si>
    <t>ABD</t>
  </si>
  <si>
    <t>Luevano</t>
  </si>
  <si>
    <t>Type 8 &amp; 9</t>
  </si>
  <si>
    <t>NR</t>
  </si>
  <si>
    <t>Boiler</t>
  </si>
  <si>
    <t>GLZ</t>
  </si>
  <si>
    <t>GNF</t>
  </si>
  <si>
    <t>Richards</t>
  </si>
  <si>
    <t>Ponderosa pine, juniper-pinyon, grass</t>
  </si>
  <si>
    <t>Brothers</t>
  </si>
  <si>
    <t>Gallardo</t>
  </si>
  <si>
    <t>PP</t>
  </si>
  <si>
    <t>Oltrogge</t>
  </si>
  <si>
    <t>Cochiti</t>
  </si>
  <si>
    <t>FM-2</t>
  </si>
  <si>
    <t>Divide</t>
  </si>
  <si>
    <t>Rebbe</t>
  </si>
  <si>
    <t>Ponderosa pine, grass mixed conifer</t>
  </si>
  <si>
    <t>Dry Lakes</t>
  </si>
  <si>
    <t>Duncan</t>
  </si>
  <si>
    <t>FUMT</t>
  </si>
  <si>
    <t>FM-6, PP, PJ, grass, MC</t>
  </si>
  <si>
    <t>Encebado</t>
  </si>
  <si>
    <t>BIA</t>
  </si>
  <si>
    <t>TAZ</t>
  </si>
  <si>
    <t>TAA</t>
  </si>
  <si>
    <t>Raley</t>
  </si>
  <si>
    <t>Ponderosa pine, mixed conifer, oak, manzanita, and desert scrub.</t>
  </si>
  <si>
    <t>Goat</t>
  </si>
  <si>
    <t>Ortiz</t>
  </si>
  <si>
    <t>Pinyon juniper, grass</t>
  </si>
  <si>
    <t>Government</t>
  </si>
  <si>
    <t>CIF</t>
  </si>
  <si>
    <t>Hernandez</t>
  </si>
  <si>
    <t>Ponerosa pine, pinyon-juniper</t>
  </si>
  <si>
    <t>Graduation</t>
  </si>
  <si>
    <t>NMS</t>
  </si>
  <si>
    <t>N4S</t>
  </si>
  <si>
    <t>Feliz</t>
  </si>
  <si>
    <t>Ponderosa pine, grass</t>
  </si>
  <si>
    <t>Granite</t>
  </si>
  <si>
    <t>Plante</t>
  </si>
  <si>
    <t>MC</t>
  </si>
  <si>
    <t>Jenny</t>
  </si>
  <si>
    <t>Mullinex</t>
  </si>
  <si>
    <t>Mixed conifer, pinyon-juniper, oak</t>
  </si>
  <si>
    <t>Luera</t>
  </si>
  <si>
    <t>N3S</t>
  </si>
  <si>
    <t>Kearney</t>
  </si>
  <si>
    <t>Pinyon-juniper, ponderosa pine, doug fir</t>
  </si>
  <si>
    <t>Molina Complex</t>
  </si>
  <si>
    <t>Lucero</t>
  </si>
  <si>
    <t>FM-2, PP, Fir</t>
  </si>
  <si>
    <t>Montano</t>
  </si>
  <si>
    <t>N6S</t>
  </si>
  <si>
    <t>Sexton</t>
  </si>
  <si>
    <t>Chapparel, juniper savannah, ponderosa pine</t>
  </si>
  <si>
    <t>Monument</t>
  </si>
  <si>
    <t>Griego</t>
  </si>
  <si>
    <t>Mixed conifer and oak</t>
  </si>
  <si>
    <t>Morgan</t>
  </si>
  <si>
    <t>GNZ</t>
  </si>
  <si>
    <t>Fahl</t>
  </si>
  <si>
    <t>PP, MC, Grass</t>
  </si>
  <si>
    <t>Bateman</t>
  </si>
  <si>
    <t>Porter</t>
  </si>
  <si>
    <t>Adams</t>
  </si>
  <si>
    <t>Grass</t>
  </si>
  <si>
    <t>San Francisco</t>
  </si>
  <si>
    <t>Bosque salt cedar, cottonwoods</t>
  </si>
  <si>
    <t>Seco</t>
  </si>
  <si>
    <t>Mixed conifer, aspen, ponderosa pine, pinyon juniper and live oak woodlands</t>
  </si>
  <si>
    <t>Ski Run</t>
  </si>
  <si>
    <t>LNZ</t>
  </si>
  <si>
    <t>LNF</t>
  </si>
  <si>
    <t>Riparian forest, cottonwoods, willows, salt cedar, russian olives and heavy down fuels.</t>
  </si>
  <si>
    <t>Spruce Complex</t>
  </si>
  <si>
    <t>Ponderosa pine, mixed conifer and grasses</t>
  </si>
  <si>
    <t>Ten Cow</t>
  </si>
  <si>
    <t>Ponderosa pine, juniper-pinyon</t>
  </si>
  <si>
    <t>Turnbo</t>
  </si>
  <si>
    <t>Rath</t>
  </si>
  <si>
    <t>Mixed conifer and pine stringers</t>
  </si>
  <si>
    <t>Virgin</t>
  </si>
  <si>
    <t>Philbin</t>
  </si>
  <si>
    <t>Mixed conifer ponderosa pine, pinyon-juniper</t>
  </si>
  <si>
    <t>Walker</t>
  </si>
  <si>
    <t>FM-10, Timber</t>
  </si>
</sst>
</file>

<file path=xl/styles.xml><?xml version="1.0" encoding="utf-8"?>
<styleSheet xmlns="http://schemas.openxmlformats.org/spreadsheetml/2006/main">
  <numFmts count="5">
    <numFmt numFmtId="164" formatCode="mm/dd/yy;@"/>
    <numFmt numFmtId="165" formatCode="00"/>
    <numFmt numFmtId="166" formatCode="0.0000"/>
    <numFmt numFmtId="168" formatCode="m/d/yy;@"/>
    <numFmt numFmtId="169" formatCode="#,##0;[Red]#,##0"/>
  </numFmts>
  <fonts count="3">
    <font>
      <sz val="11"/>
      <color theme="1"/>
      <name val="Calibri"/>
      <family val="2"/>
      <scheme val="minor"/>
    </font>
    <font>
      <sz val="10"/>
      <name val="Trebuchet MS"/>
      <family val="2"/>
    </font>
    <font>
      <sz val="10"/>
      <color indexed="9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right"/>
    </xf>
    <xf numFmtId="3" fontId="1" fillId="4" borderId="1" xfId="0" applyNumberFormat="1" applyFont="1" applyFill="1" applyBorder="1" applyAlignment="1">
      <alignment horizontal="right" wrapText="1"/>
    </xf>
    <xf numFmtId="3" fontId="1" fillId="4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6" fontId="2" fillId="5" borderId="1" xfId="0" applyNumberFormat="1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3" fontId="1" fillId="7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166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29"/>
  <sheetViews>
    <sheetView tabSelected="1" workbookViewId="0">
      <selection activeCell="E7" sqref="E7"/>
    </sheetView>
  </sheetViews>
  <sheetFormatPr defaultRowHeight="15"/>
  <cols>
    <col min="1" max="1" width="16" bestFit="1" customWidth="1"/>
  </cols>
  <sheetData>
    <row r="1" spans="1:41" s="15" customForma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8" t="s">
        <v>13</v>
      </c>
      <c r="O1" s="8" t="s">
        <v>14</v>
      </c>
      <c r="P1" s="8" t="s">
        <v>15</v>
      </c>
      <c r="Q1" s="9" t="s">
        <v>16</v>
      </c>
      <c r="R1" s="8" t="s">
        <v>17</v>
      </c>
      <c r="S1" s="8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1" t="s">
        <v>23</v>
      </c>
      <c r="Y1" s="11" t="s">
        <v>24</v>
      </c>
      <c r="Z1" s="11" t="s">
        <v>25</v>
      </c>
      <c r="AA1" s="12" t="s">
        <v>26</v>
      </c>
      <c r="AB1" s="13" t="s">
        <v>27</v>
      </c>
      <c r="AC1" s="13" t="s">
        <v>28</v>
      </c>
      <c r="AD1" s="13" t="s">
        <v>29</v>
      </c>
      <c r="AE1" s="13" t="s">
        <v>30</v>
      </c>
      <c r="AF1" s="13" t="s">
        <v>31</v>
      </c>
      <c r="AG1" s="13" t="s">
        <v>32</v>
      </c>
      <c r="AH1" s="13" t="s">
        <v>33</v>
      </c>
      <c r="AI1" s="14"/>
      <c r="AJ1" s="14"/>
      <c r="AK1" s="14"/>
      <c r="AL1" s="14"/>
      <c r="AM1" s="14"/>
      <c r="AN1" s="14"/>
      <c r="AO1" s="14"/>
    </row>
    <row r="2" spans="1:41" s="17" customFormat="1" ht="12.95" customHeight="1">
      <c r="A2" s="16" t="s">
        <v>121</v>
      </c>
      <c r="B2" s="17" t="s">
        <v>34</v>
      </c>
      <c r="C2" s="17" t="s">
        <v>41</v>
      </c>
      <c r="D2" s="17" t="s">
        <v>89</v>
      </c>
      <c r="E2" s="17" t="s">
        <v>58</v>
      </c>
      <c r="G2" s="17" t="s">
        <v>100</v>
      </c>
      <c r="H2" s="18">
        <v>37716</v>
      </c>
      <c r="I2" s="18">
        <v>37718</v>
      </c>
      <c r="J2" s="17" t="s">
        <v>36</v>
      </c>
      <c r="K2" s="19">
        <v>2080</v>
      </c>
      <c r="L2" s="31" t="s">
        <v>101</v>
      </c>
      <c r="M2" s="31"/>
      <c r="N2" s="17">
        <v>34</v>
      </c>
      <c r="O2" s="17">
        <v>25</v>
      </c>
      <c r="P2" s="17">
        <v>0</v>
      </c>
      <c r="Q2" s="17">
        <v>106</v>
      </c>
      <c r="R2" s="17">
        <v>47</v>
      </c>
      <c r="S2" s="17">
        <v>30</v>
      </c>
      <c r="T2" s="21">
        <f>N2+(O2+(P2/60))/60</f>
        <v>34.416666666666664</v>
      </c>
      <c r="U2" s="21">
        <f>-(Q2+(R2+(S2/60))/60)</f>
        <v>-106.79166666666667</v>
      </c>
      <c r="V2" s="21">
        <v>34.416666666666664</v>
      </c>
      <c r="W2" s="21">
        <v>-106.79166666666667</v>
      </c>
      <c r="X2" s="17">
        <v>1</v>
      </c>
      <c r="Y2" s="17">
        <v>0</v>
      </c>
      <c r="Z2" s="17">
        <v>0</v>
      </c>
      <c r="AA2" s="17" t="s">
        <v>122</v>
      </c>
      <c r="AB2" s="17">
        <v>0</v>
      </c>
      <c r="AC2" s="17">
        <v>0</v>
      </c>
      <c r="AD2" s="17">
        <v>0</v>
      </c>
      <c r="AE2" s="17">
        <v>8</v>
      </c>
      <c r="AF2" s="17">
        <v>4</v>
      </c>
      <c r="AG2" s="17">
        <v>0</v>
      </c>
      <c r="AH2" s="29">
        <v>84</v>
      </c>
    </row>
    <row r="3" spans="1:41" s="17" customFormat="1" ht="12.95" customHeight="1">
      <c r="A3" s="16" t="s">
        <v>118</v>
      </c>
      <c r="B3" s="17" t="s">
        <v>34</v>
      </c>
      <c r="C3" s="17" t="s">
        <v>41</v>
      </c>
      <c r="D3" s="17" t="s">
        <v>89</v>
      </c>
      <c r="E3" s="17" t="s">
        <v>42</v>
      </c>
      <c r="G3" s="17" t="s">
        <v>90</v>
      </c>
      <c r="H3" s="18">
        <v>37726</v>
      </c>
      <c r="I3" s="18">
        <v>37726</v>
      </c>
      <c r="J3" s="17" t="s">
        <v>38</v>
      </c>
      <c r="K3" s="19">
        <v>1000</v>
      </c>
      <c r="L3" s="31" t="s">
        <v>119</v>
      </c>
      <c r="M3" s="31"/>
      <c r="N3" s="17">
        <v>35</v>
      </c>
      <c r="O3" s="17">
        <v>11</v>
      </c>
      <c r="P3" s="17">
        <v>50</v>
      </c>
      <c r="Q3" s="17">
        <v>103</v>
      </c>
      <c r="R3" s="17">
        <v>14</v>
      </c>
      <c r="S3" s="17">
        <v>36</v>
      </c>
      <c r="T3" s="21">
        <f>N3+(O3+(P3/60))/60</f>
        <v>35.197222222222223</v>
      </c>
      <c r="U3" s="21">
        <f>-(Q3+(R3+(S3/60))/60)</f>
        <v>-103.24333333333334</v>
      </c>
      <c r="V3" s="21">
        <v>35.197222222222223</v>
      </c>
      <c r="W3" s="21">
        <v>-103.24333333333334</v>
      </c>
      <c r="X3" s="17">
        <v>3</v>
      </c>
      <c r="Y3" s="17">
        <v>0</v>
      </c>
      <c r="Z3" s="17">
        <v>0</v>
      </c>
      <c r="AA3" s="17" t="s">
        <v>120</v>
      </c>
      <c r="AB3" s="17">
        <v>0</v>
      </c>
      <c r="AC3" s="17">
        <v>0</v>
      </c>
      <c r="AD3" s="17">
        <v>0</v>
      </c>
      <c r="AE3" s="17">
        <v>13</v>
      </c>
      <c r="AF3" s="17">
        <v>1</v>
      </c>
      <c r="AG3" s="17">
        <v>0</v>
      </c>
      <c r="AH3" s="29">
        <v>37</v>
      </c>
    </row>
    <row r="4" spans="1:41" s="17" customFormat="1" ht="12.95" customHeight="1">
      <c r="A4" s="16" t="s">
        <v>57</v>
      </c>
      <c r="B4" s="17" t="s">
        <v>37</v>
      </c>
      <c r="C4" s="17" t="s">
        <v>41</v>
      </c>
      <c r="D4" s="17" t="s">
        <v>35</v>
      </c>
      <c r="E4" s="17" t="s">
        <v>58</v>
      </c>
      <c r="G4" s="17" t="s">
        <v>59</v>
      </c>
      <c r="H4" s="18">
        <v>37728</v>
      </c>
      <c r="I4" s="18">
        <v>37826</v>
      </c>
      <c r="J4" s="17" t="s">
        <v>38</v>
      </c>
      <c r="K4" s="19">
        <v>58413</v>
      </c>
      <c r="L4" s="30" t="s">
        <v>60</v>
      </c>
      <c r="M4" s="30"/>
      <c r="N4" s="17">
        <v>33</v>
      </c>
      <c r="O4" s="17">
        <v>25</v>
      </c>
      <c r="P4" s="17">
        <v>35</v>
      </c>
      <c r="Q4" s="17">
        <v>107</v>
      </c>
      <c r="R4" s="17">
        <v>54</v>
      </c>
      <c r="S4" s="17">
        <v>37</v>
      </c>
      <c r="T4" s="21">
        <f>N4+(O4+(P4/60))/60</f>
        <v>33.426388888888887</v>
      </c>
      <c r="U4" s="21">
        <f>-(Q4+(R4+(S4/60))/60)</f>
        <v>-107.91027777777778</v>
      </c>
      <c r="V4" s="21">
        <v>33.426388888888887</v>
      </c>
      <c r="W4" s="21">
        <v>-107.91027777777778</v>
      </c>
      <c r="X4" s="17">
        <v>0</v>
      </c>
      <c r="Y4" s="17">
        <v>0</v>
      </c>
      <c r="Z4" s="17">
        <v>0</v>
      </c>
      <c r="AA4" s="17" t="s">
        <v>61</v>
      </c>
      <c r="AB4" s="17">
        <v>2</v>
      </c>
      <c r="AC4" s="17">
        <v>1</v>
      </c>
      <c r="AD4" s="17">
        <v>1</v>
      </c>
      <c r="AE4" s="17">
        <v>5</v>
      </c>
      <c r="AF4" s="17">
        <v>0</v>
      </c>
      <c r="AG4" s="17">
        <v>0</v>
      </c>
      <c r="AH4" s="29">
        <v>61</v>
      </c>
    </row>
    <row r="5" spans="1:41" s="17" customFormat="1" ht="12.95" customHeight="1">
      <c r="A5" s="16" t="s">
        <v>139</v>
      </c>
      <c r="B5" s="17" t="s">
        <v>34</v>
      </c>
      <c r="C5" s="17" t="s">
        <v>41</v>
      </c>
      <c r="D5" s="17" t="s">
        <v>35</v>
      </c>
      <c r="E5" s="17" t="s">
        <v>126</v>
      </c>
      <c r="G5" s="17" t="s">
        <v>127</v>
      </c>
      <c r="H5" s="18">
        <v>37750</v>
      </c>
      <c r="I5" s="18">
        <v>37754</v>
      </c>
      <c r="J5" s="17" t="s">
        <v>36</v>
      </c>
      <c r="K5" s="19">
        <v>3434</v>
      </c>
      <c r="L5" s="30" t="s">
        <v>79</v>
      </c>
      <c r="M5" s="30">
        <v>2</v>
      </c>
      <c r="N5" s="17">
        <v>36</v>
      </c>
      <c r="O5" s="17">
        <v>19</v>
      </c>
      <c r="P5" s="17">
        <v>22</v>
      </c>
      <c r="Q5" s="17">
        <v>112</v>
      </c>
      <c r="R5" s="17">
        <v>12</v>
      </c>
      <c r="S5" s="17">
        <v>44</v>
      </c>
      <c r="T5" s="21">
        <f>N5+(O5+(P5/60))/60</f>
        <v>36.32277777777778</v>
      </c>
      <c r="U5" s="21">
        <f>-(Q5+(R5+(S5/60))/60)</f>
        <v>-112.21222222222222</v>
      </c>
      <c r="V5" s="21">
        <v>36.32277777777778</v>
      </c>
      <c r="W5" s="21">
        <v>-112.21222222222222</v>
      </c>
      <c r="X5" s="17">
        <v>3</v>
      </c>
      <c r="Y5" s="17">
        <v>0</v>
      </c>
      <c r="Z5" s="17">
        <v>0</v>
      </c>
      <c r="AA5" s="17" t="s">
        <v>140</v>
      </c>
      <c r="AB5" s="22">
        <v>1</v>
      </c>
      <c r="AC5" s="22">
        <v>1</v>
      </c>
      <c r="AD5" s="22">
        <v>6</v>
      </c>
      <c r="AE5" s="22">
        <v>6</v>
      </c>
      <c r="AF5" s="22">
        <v>2</v>
      </c>
      <c r="AG5" s="22">
        <v>6</v>
      </c>
      <c r="AH5" s="23">
        <v>158</v>
      </c>
    </row>
    <row r="6" spans="1:41" s="17" customFormat="1" ht="12.95" customHeight="1">
      <c r="A6" s="16" t="s">
        <v>88</v>
      </c>
      <c r="B6" s="17" t="s">
        <v>34</v>
      </c>
      <c r="C6" s="17" t="s">
        <v>41</v>
      </c>
      <c r="D6" s="17" t="s">
        <v>89</v>
      </c>
      <c r="E6" s="17" t="s">
        <v>42</v>
      </c>
      <c r="G6" s="17" t="s">
        <v>90</v>
      </c>
      <c r="H6" s="18">
        <v>37765</v>
      </c>
      <c r="I6" s="18">
        <v>37767</v>
      </c>
      <c r="J6" s="17" t="s">
        <v>38</v>
      </c>
      <c r="K6" s="19">
        <v>325</v>
      </c>
      <c r="L6" s="20" t="s">
        <v>91</v>
      </c>
      <c r="M6" s="20"/>
      <c r="N6" s="17">
        <v>36</v>
      </c>
      <c r="O6" s="17">
        <v>4</v>
      </c>
      <c r="P6" s="17">
        <v>48</v>
      </c>
      <c r="Q6" s="17">
        <v>105</v>
      </c>
      <c r="R6" s="17">
        <v>9</v>
      </c>
      <c r="S6" s="17">
        <v>33</v>
      </c>
      <c r="T6" s="21">
        <f>N6+(O6+(P6/60))/60</f>
        <v>36.08</v>
      </c>
      <c r="U6" s="21">
        <f>-(Q6+(R6+(S6/60))/60)</f>
        <v>-105.15916666666666</v>
      </c>
      <c r="V6" s="21">
        <v>36.08</v>
      </c>
      <c r="W6" s="21">
        <v>-105.15916666666666</v>
      </c>
      <c r="X6" s="17">
        <v>0</v>
      </c>
      <c r="Y6" s="17">
        <v>0</v>
      </c>
      <c r="Z6" s="17">
        <v>0</v>
      </c>
      <c r="AA6" s="17" t="s">
        <v>92</v>
      </c>
      <c r="AB6" s="27">
        <v>1</v>
      </c>
      <c r="AC6" s="27">
        <v>1</v>
      </c>
      <c r="AD6" s="27">
        <v>0</v>
      </c>
      <c r="AE6" s="27">
        <v>13</v>
      </c>
      <c r="AF6" s="27">
        <v>0</v>
      </c>
      <c r="AG6" s="27">
        <v>2</v>
      </c>
      <c r="AH6" s="28">
        <v>93</v>
      </c>
    </row>
    <row r="7" spans="1:41" s="17" customFormat="1" ht="12.95" customHeight="1">
      <c r="A7" s="16" t="s">
        <v>71</v>
      </c>
      <c r="B7" s="17" t="s">
        <v>37</v>
      </c>
      <c r="C7" s="17" t="s">
        <v>41</v>
      </c>
      <c r="D7" s="17" t="s">
        <v>35</v>
      </c>
      <c r="E7" s="17" t="s">
        <v>58</v>
      </c>
      <c r="G7" s="17" t="s">
        <v>59</v>
      </c>
      <c r="H7" s="18">
        <v>37771</v>
      </c>
      <c r="I7" s="18">
        <v>37924</v>
      </c>
      <c r="J7" s="17" t="s">
        <v>38</v>
      </c>
      <c r="K7" s="19">
        <v>94580</v>
      </c>
      <c r="L7" s="26" t="s">
        <v>72</v>
      </c>
      <c r="M7" s="26" t="s">
        <v>73</v>
      </c>
      <c r="N7" s="17">
        <v>33</v>
      </c>
      <c r="O7" s="17">
        <v>6</v>
      </c>
      <c r="P7" s="17">
        <v>36</v>
      </c>
      <c r="Q7" s="17">
        <v>108</v>
      </c>
      <c r="R7" s="17">
        <v>24</v>
      </c>
      <c r="S7" s="17">
        <v>26</v>
      </c>
      <c r="T7" s="21">
        <f>N7+(O7+(P7/60))/60</f>
        <v>33.11</v>
      </c>
      <c r="U7" s="21">
        <f>-(Q7+(R7+(S7/60))/60)</f>
        <v>-108.40722222222222</v>
      </c>
      <c r="V7" s="21">
        <v>33.11</v>
      </c>
      <c r="W7" s="21">
        <v>-108.40722222222222</v>
      </c>
      <c r="X7" s="17">
        <v>1</v>
      </c>
      <c r="Y7" s="17">
        <v>0</v>
      </c>
      <c r="Z7" s="17">
        <v>0</v>
      </c>
      <c r="AA7" s="17" t="s">
        <v>74</v>
      </c>
      <c r="AB7" s="24">
        <v>0</v>
      </c>
      <c r="AC7" s="24">
        <v>6</v>
      </c>
      <c r="AD7" s="24">
        <v>2</v>
      </c>
      <c r="AE7" s="24">
        <v>0</v>
      </c>
      <c r="AF7" s="24">
        <v>0</v>
      </c>
      <c r="AG7" s="24">
        <v>0</v>
      </c>
      <c r="AH7" s="25">
        <v>97</v>
      </c>
    </row>
    <row r="8" spans="1:41" s="17" customFormat="1" ht="12.95" customHeight="1">
      <c r="A8" s="16" t="s">
        <v>40</v>
      </c>
      <c r="B8" s="17" t="s">
        <v>34</v>
      </c>
      <c r="C8" s="17" t="s">
        <v>41</v>
      </c>
      <c r="D8" s="17" t="s">
        <v>35</v>
      </c>
      <c r="E8" s="17" t="s">
        <v>42</v>
      </c>
      <c r="G8" s="17" t="s">
        <v>43</v>
      </c>
      <c r="H8" s="18">
        <v>37773</v>
      </c>
      <c r="I8" s="18">
        <v>37779</v>
      </c>
      <c r="J8" s="17" t="s">
        <v>38</v>
      </c>
      <c r="K8" s="19">
        <v>229</v>
      </c>
      <c r="L8" s="20" t="s">
        <v>44</v>
      </c>
      <c r="M8" s="20"/>
      <c r="N8" s="17">
        <v>35</v>
      </c>
      <c r="O8" s="17">
        <v>34</v>
      </c>
      <c r="P8" s="17">
        <v>38</v>
      </c>
      <c r="Q8" s="17">
        <v>105</v>
      </c>
      <c r="R8" s="17">
        <v>36</v>
      </c>
      <c r="S8" s="17">
        <v>33</v>
      </c>
      <c r="T8" s="21">
        <f>N8+(O8+(P8/60))/60</f>
        <v>35.577222222222225</v>
      </c>
      <c r="U8" s="21">
        <f>-(Q8+(R8+(S8/60))/60)</f>
        <v>-105.60916666666667</v>
      </c>
      <c r="V8" s="21">
        <v>35.577222222222225</v>
      </c>
      <c r="W8" s="21">
        <v>-105.60916666666667</v>
      </c>
      <c r="X8" s="17">
        <v>0</v>
      </c>
      <c r="Y8" s="17">
        <v>0</v>
      </c>
      <c r="Z8" s="17">
        <v>0</v>
      </c>
      <c r="AA8" s="17" t="s">
        <v>45</v>
      </c>
      <c r="AB8" s="27">
        <v>0</v>
      </c>
      <c r="AC8" s="27">
        <v>1</v>
      </c>
      <c r="AD8" s="27">
        <v>0</v>
      </c>
      <c r="AE8" s="27">
        <v>3</v>
      </c>
      <c r="AF8" s="27">
        <v>0</v>
      </c>
      <c r="AG8" s="27">
        <v>0</v>
      </c>
      <c r="AH8" s="28">
        <v>42</v>
      </c>
    </row>
    <row r="9" spans="1:41" s="17" customFormat="1" ht="12.95" customHeight="1">
      <c r="A9" s="16" t="s">
        <v>50</v>
      </c>
      <c r="B9" s="17" t="s">
        <v>34</v>
      </c>
      <c r="C9" s="17" t="s">
        <v>41</v>
      </c>
      <c r="D9" s="17" t="s">
        <v>51</v>
      </c>
      <c r="E9" s="17" t="s">
        <v>52</v>
      </c>
      <c r="G9" s="17" t="s">
        <v>53</v>
      </c>
      <c r="H9" s="18">
        <v>37776</v>
      </c>
      <c r="I9" s="18">
        <v>37779</v>
      </c>
      <c r="J9" s="17" t="s">
        <v>36</v>
      </c>
      <c r="K9" s="19">
        <v>400</v>
      </c>
      <c r="L9" s="20" t="s">
        <v>54</v>
      </c>
      <c r="M9" s="20"/>
      <c r="N9" s="17">
        <v>35</v>
      </c>
      <c r="O9" s="17">
        <v>35</v>
      </c>
      <c r="P9" s="17">
        <v>21</v>
      </c>
      <c r="Q9" s="17">
        <v>107</v>
      </c>
      <c r="R9" s="17">
        <v>15</v>
      </c>
      <c r="S9" s="17">
        <v>57</v>
      </c>
      <c r="T9" s="21">
        <f>N9+(O9+(P9/60))/60</f>
        <v>35.589166666666664</v>
      </c>
      <c r="U9" s="21">
        <f>-(Q9+(R9+(S9/60))/60)</f>
        <v>-107.26583333333333</v>
      </c>
      <c r="V9" s="21">
        <v>35.589166666666664</v>
      </c>
      <c r="W9" s="21">
        <v>-107.26583333333333</v>
      </c>
      <c r="X9" s="17">
        <v>0</v>
      </c>
      <c r="Y9" s="17">
        <v>0</v>
      </c>
      <c r="Z9" s="17">
        <v>0</v>
      </c>
      <c r="AA9" s="17" t="s">
        <v>55</v>
      </c>
      <c r="AB9" s="27">
        <v>1</v>
      </c>
      <c r="AC9" s="27">
        <v>1</v>
      </c>
      <c r="AD9" s="27">
        <v>0</v>
      </c>
      <c r="AE9" s="27">
        <v>4</v>
      </c>
      <c r="AF9" s="27">
        <v>0</v>
      </c>
      <c r="AG9" s="27">
        <v>0</v>
      </c>
      <c r="AH9" s="28">
        <v>50</v>
      </c>
    </row>
    <row r="10" spans="1:41" s="17" customFormat="1" ht="12.95" customHeight="1">
      <c r="A10" s="16" t="s">
        <v>113</v>
      </c>
      <c r="B10" s="17" t="s">
        <v>34</v>
      </c>
      <c r="C10" s="17" t="s">
        <v>41</v>
      </c>
      <c r="D10" s="17" t="s">
        <v>35</v>
      </c>
      <c r="E10" s="17" t="s">
        <v>114</v>
      </c>
      <c r="G10" s="17" t="s">
        <v>59</v>
      </c>
      <c r="H10" s="18">
        <v>37778</v>
      </c>
      <c r="I10" s="18">
        <v>37826</v>
      </c>
      <c r="J10" s="17" t="s">
        <v>38</v>
      </c>
      <c r="K10" s="19">
        <v>4986</v>
      </c>
      <c r="L10" s="26" t="s">
        <v>115</v>
      </c>
      <c r="M10" s="26"/>
      <c r="N10" s="17">
        <v>33</v>
      </c>
      <c r="O10" s="17">
        <v>12</v>
      </c>
      <c r="P10" s="17">
        <v>41</v>
      </c>
      <c r="Q10" s="17">
        <v>107</v>
      </c>
      <c r="R10" s="17">
        <v>50</v>
      </c>
      <c r="S10" s="17">
        <v>49</v>
      </c>
      <c r="T10" s="21">
        <f>N10+(O10+(P10/60))/60</f>
        <v>33.211388888888891</v>
      </c>
      <c r="U10" s="21">
        <f>-(Q10+(R10+(S10/60))/60)</f>
        <v>-107.84694444444445</v>
      </c>
      <c r="V10" s="21">
        <v>33.211388888888891</v>
      </c>
      <c r="W10" s="21">
        <v>-107.84694444444445</v>
      </c>
      <c r="X10" s="17">
        <v>0</v>
      </c>
      <c r="Y10" s="17">
        <v>0</v>
      </c>
      <c r="Z10" s="17">
        <v>0</v>
      </c>
      <c r="AA10" s="17" t="s">
        <v>116</v>
      </c>
      <c r="AB10" s="17">
        <v>1</v>
      </c>
      <c r="AC10" s="17">
        <v>0</v>
      </c>
      <c r="AD10" s="17">
        <v>1</v>
      </c>
      <c r="AE10" s="17">
        <v>0</v>
      </c>
      <c r="AF10" s="17">
        <v>0</v>
      </c>
      <c r="AG10" s="17">
        <v>0</v>
      </c>
      <c r="AH10" s="29">
        <v>46</v>
      </c>
    </row>
    <row r="11" spans="1:41" s="17" customFormat="1" ht="12.95" customHeight="1">
      <c r="A11" s="16" t="s">
        <v>131</v>
      </c>
      <c r="B11" s="17" t="s">
        <v>37</v>
      </c>
      <c r="C11" s="17" t="s">
        <v>41</v>
      </c>
      <c r="D11" s="17" t="s">
        <v>35</v>
      </c>
      <c r="E11" s="17" t="s">
        <v>58</v>
      </c>
      <c r="G11" s="17" t="s">
        <v>59</v>
      </c>
      <c r="H11" s="18">
        <v>37780</v>
      </c>
      <c r="I11" s="18">
        <v>37826</v>
      </c>
      <c r="J11" s="17" t="s">
        <v>38</v>
      </c>
      <c r="K11" s="19">
        <v>13523</v>
      </c>
      <c r="L11" s="20" t="s">
        <v>115</v>
      </c>
      <c r="M11" s="20"/>
      <c r="N11" s="17">
        <v>33</v>
      </c>
      <c r="O11" s="17">
        <v>24</v>
      </c>
      <c r="P11" s="17">
        <v>47</v>
      </c>
      <c r="Q11" s="17">
        <v>108</v>
      </c>
      <c r="R11" s="17">
        <v>19</v>
      </c>
      <c r="S11" s="17">
        <v>43</v>
      </c>
      <c r="T11" s="21">
        <f>N11+(O11+(P11/60))/60</f>
        <v>33.413055555555559</v>
      </c>
      <c r="U11" s="21">
        <f>-(Q11+(R11+(S11/60))/60)</f>
        <v>-108.32861111111112</v>
      </c>
      <c r="V11" s="21">
        <v>33.413055555555559</v>
      </c>
      <c r="W11" s="21">
        <v>-108.32861111111112</v>
      </c>
      <c r="X11" s="17">
        <v>0</v>
      </c>
      <c r="Y11" s="17">
        <v>0</v>
      </c>
      <c r="Z11" s="17">
        <v>0</v>
      </c>
      <c r="AA11" s="17" t="s">
        <v>132</v>
      </c>
      <c r="AB11" s="17">
        <v>3</v>
      </c>
      <c r="AC11" s="17">
        <v>1</v>
      </c>
      <c r="AD11" s="17">
        <v>1</v>
      </c>
      <c r="AE11" s="17">
        <v>6</v>
      </c>
      <c r="AF11" s="17">
        <v>0</v>
      </c>
      <c r="AG11" s="17">
        <v>1</v>
      </c>
      <c r="AH11" s="29">
        <v>116</v>
      </c>
    </row>
    <row r="12" spans="1:41" s="17" customFormat="1" ht="12.95" customHeight="1">
      <c r="A12" s="16" t="s">
        <v>96</v>
      </c>
      <c r="B12" s="17" t="s">
        <v>34</v>
      </c>
      <c r="C12" s="17" t="s">
        <v>41</v>
      </c>
      <c r="D12" s="17" t="s">
        <v>35</v>
      </c>
      <c r="E12" s="17" t="s">
        <v>58</v>
      </c>
      <c r="G12" s="17" t="s">
        <v>59</v>
      </c>
      <c r="H12" s="18">
        <v>37792</v>
      </c>
      <c r="I12" s="18">
        <v>37805</v>
      </c>
      <c r="J12" s="17" t="s">
        <v>38</v>
      </c>
      <c r="K12" s="19">
        <v>6520</v>
      </c>
      <c r="L12" s="20" t="s">
        <v>97</v>
      </c>
      <c r="M12" s="20">
        <v>2</v>
      </c>
      <c r="N12" s="17">
        <v>33</v>
      </c>
      <c r="O12" s="17">
        <v>23</v>
      </c>
      <c r="P12" s="17">
        <v>59</v>
      </c>
      <c r="Q12" s="17">
        <v>108</v>
      </c>
      <c r="R12" s="17">
        <v>8</v>
      </c>
      <c r="S12" s="17">
        <v>0</v>
      </c>
      <c r="T12" s="21">
        <f>N12+(O12+(P12/60))/60</f>
        <v>33.399722222222223</v>
      </c>
      <c r="U12" s="21">
        <f>-(Q12+(R12+(S12/60))/60)</f>
        <v>-108.13333333333334</v>
      </c>
      <c r="V12" s="21">
        <v>33.399722222222223</v>
      </c>
      <c r="W12" s="21">
        <v>-108.13333333333334</v>
      </c>
      <c r="X12" s="17">
        <v>17</v>
      </c>
      <c r="Y12" s="17">
        <v>0</v>
      </c>
      <c r="Z12" s="17">
        <v>0</v>
      </c>
      <c r="AA12" s="30" t="s">
        <v>98</v>
      </c>
      <c r="AB12" s="17">
        <v>7</v>
      </c>
      <c r="AC12" s="17">
        <v>6</v>
      </c>
      <c r="AD12" s="17">
        <v>3</v>
      </c>
      <c r="AE12" s="17">
        <v>14</v>
      </c>
      <c r="AF12" s="17">
        <v>11</v>
      </c>
      <c r="AG12" s="17">
        <v>6</v>
      </c>
      <c r="AH12" s="29">
        <v>425</v>
      </c>
    </row>
    <row r="13" spans="1:41" s="17" customFormat="1" ht="12.95" customHeight="1">
      <c r="A13" s="16" t="s">
        <v>123</v>
      </c>
      <c r="B13" s="17" t="s">
        <v>34</v>
      </c>
      <c r="C13" s="17" t="s">
        <v>41</v>
      </c>
      <c r="D13" s="17" t="s">
        <v>35</v>
      </c>
      <c r="E13" s="17" t="s">
        <v>58</v>
      </c>
      <c r="G13" s="17" t="s">
        <v>59</v>
      </c>
      <c r="H13" s="18">
        <v>37792</v>
      </c>
      <c r="I13" s="18">
        <v>37802</v>
      </c>
      <c r="J13" s="17" t="s">
        <v>38</v>
      </c>
      <c r="K13" s="19">
        <v>5300</v>
      </c>
      <c r="L13" s="20" t="s">
        <v>46</v>
      </c>
      <c r="M13" s="20">
        <v>2</v>
      </c>
      <c r="N13" s="17">
        <v>33</v>
      </c>
      <c r="O13" s="17">
        <v>40</v>
      </c>
      <c r="P13" s="17">
        <v>39</v>
      </c>
      <c r="Q13" s="17">
        <v>109</v>
      </c>
      <c r="R13" s="17">
        <v>15</v>
      </c>
      <c r="S13" s="17">
        <v>3</v>
      </c>
      <c r="T13" s="21">
        <f>N13+(O13+(P13/60))/60</f>
        <v>33.677500000000002</v>
      </c>
      <c r="U13" s="21">
        <f>-(Q13+(R13+(S13/60))/60)</f>
        <v>-109.25083333333333</v>
      </c>
      <c r="V13" s="21">
        <v>33.677500000000002</v>
      </c>
      <c r="W13" s="21">
        <v>-109.25083333333333</v>
      </c>
      <c r="X13" s="17">
        <v>14</v>
      </c>
      <c r="Y13" s="17">
        <v>0</v>
      </c>
      <c r="Z13" s="17">
        <v>0</v>
      </c>
      <c r="AA13" s="30" t="s">
        <v>124</v>
      </c>
      <c r="AB13" s="22">
        <v>11</v>
      </c>
      <c r="AC13" s="22">
        <v>5</v>
      </c>
      <c r="AD13" s="22">
        <v>6</v>
      </c>
      <c r="AE13" s="22">
        <v>7</v>
      </c>
      <c r="AF13" s="22">
        <v>2</v>
      </c>
      <c r="AG13" s="22">
        <v>5</v>
      </c>
      <c r="AH13" s="23">
        <v>515</v>
      </c>
    </row>
    <row r="14" spans="1:41" s="17" customFormat="1" ht="12.95" customHeight="1">
      <c r="A14" s="16" t="s">
        <v>110</v>
      </c>
      <c r="B14" s="17" t="s">
        <v>34</v>
      </c>
      <c r="C14" s="17" t="s">
        <v>41</v>
      </c>
      <c r="D14" s="17" t="s">
        <v>89</v>
      </c>
      <c r="E14" s="17" t="s">
        <v>42</v>
      </c>
      <c r="G14" s="17" t="s">
        <v>90</v>
      </c>
      <c r="H14" s="18">
        <v>37793</v>
      </c>
      <c r="I14" s="18">
        <v>37800</v>
      </c>
      <c r="J14" s="17" t="s">
        <v>38</v>
      </c>
      <c r="K14" s="19">
        <v>795</v>
      </c>
      <c r="L14" s="26" t="s">
        <v>111</v>
      </c>
      <c r="M14" s="26"/>
      <c r="N14" s="17">
        <v>35</v>
      </c>
      <c r="O14" s="17">
        <v>56</v>
      </c>
      <c r="P14" s="17">
        <v>0</v>
      </c>
      <c r="Q14" s="17">
        <v>104</v>
      </c>
      <c r="R14" s="17">
        <v>57</v>
      </c>
      <c r="S14" s="17">
        <v>0</v>
      </c>
      <c r="T14" s="21">
        <f>N14+(O14+(P14/60))/60</f>
        <v>35.93333333333333</v>
      </c>
      <c r="U14" s="21">
        <f>-(Q14+(R14+(S14/60))/60)</f>
        <v>-104.95</v>
      </c>
      <c r="V14" s="21">
        <v>35.93333333333333</v>
      </c>
      <c r="W14" s="21">
        <v>-104.95</v>
      </c>
      <c r="X14" s="17">
        <v>1</v>
      </c>
      <c r="Y14" s="17">
        <v>0</v>
      </c>
      <c r="Z14" s="17">
        <v>0</v>
      </c>
      <c r="AA14" s="17" t="s">
        <v>112</v>
      </c>
      <c r="AB14" s="17">
        <v>2</v>
      </c>
      <c r="AC14" s="17">
        <v>3</v>
      </c>
      <c r="AD14" s="17">
        <v>1</v>
      </c>
      <c r="AE14" s="17">
        <v>3</v>
      </c>
      <c r="AF14" s="17">
        <v>3</v>
      </c>
      <c r="AG14" s="17">
        <v>3</v>
      </c>
      <c r="AH14" s="29">
        <v>135</v>
      </c>
    </row>
    <row r="15" spans="1:41" s="17" customFormat="1" ht="12.95" customHeight="1">
      <c r="A15" s="16" t="s">
        <v>47</v>
      </c>
      <c r="B15" s="17" t="s">
        <v>34</v>
      </c>
      <c r="C15" s="17" t="s">
        <v>41</v>
      </c>
      <c r="D15" s="17" t="s">
        <v>35</v>
      </c>
      <c r="E15" s="17" t="s">
        <v>42</v>
      </c>
      <c r="G15" s="17" t="s">
        <v>43</v>
      </c>
      <c r="H15" s="18">
        <v>37794</v>
      </c>
      <c r="I15" s="18">
        <v>37797</v>
      </c>
      <c r="J15" s="17" t="s">
        <v>38</v>
      </c>
      <c r="K15" s="19">
        <v>75</v>
      </c>
      <c r="L15" s="20" t="s">
        <v>48</v>
      </c>
      <c r="M15" s="20"/>
      <c r="N15" s="17">
        <v>35</v>
      </c>
      <c r="O15" s="17">
        <v>23</v>
      </c>
      <c r="P15" s="17">
        <v>8</v>
      </c>
      <c r="Q15" s="17">
        <v>105</v>
      </c>
      <c r="R15" s="17">
        <v>24</v>
      </c>
      <c r="S15" s="17">
        <v>50</v>
      </c>
      <c r="T15" s="21">
        <f>N15+(O15+(P15/60))/60</f>
        <v>35.385555555555555</v>
      </c>
      <c r="U15" s="21">
        <f>-(Q15+(R15+(S15/60))/60)</f>
        <v>-105.41388888888889</v>
      </c>
      <c r="V15" s="21">
        <v>35.385555555555555</v>
      </c>
      <c r="W15" s="21">
        <v>-105.41388888888889</v>
      </c>
      <c r="X15" s="17">
        <v>0</v>
      </c>
      <c r="Y15" s="17">
        <v>0</v>
      </c>
      <c r="Z15" s="17">
        <v>0</v>
      </c>
      <c r="AA15" s="17" t="s">
        <v>49</v>
      </c>
      <c r="AB15" s="22">
        <v>0</v>
      </c>
      <c r="AC15" s="22">
        <v>2</v>
      </c>
      <c r="AD15" s="22">
        <v>1</v>
      </c>
      <c r="AE15" s="22">
        <v>4</v>
      </c>
      <c r="AF15" s="22">
        <v>0</v>
      </c>
      <c r="AG15" s="22">
        <v>0</v>
      </c>
      <c r="AH15" s="23">
        <v>60</v>
      </c>
    </row>
    <row r="16" spans="1:41" s="17" customFormat="1" ht="12.95" customHeight="1">
      <c r="A16" s="16" t="s">
        <v>136</v>
      </c>
      <c r="B16" s="17" t="s">
        <v>34</v>
      </c>
      <c r="C16" s="17" t="s">
        <v>41</v>
      </c>
      <c r="D16" s="17" t="s">
        <v>35</v>
      </c>
      <c r="E16" s="17" t="s">
        <v>42</v>
      </c>
      <c r="G16" s="17" t="s">
        <v>43</v>
      </c>
      <c r="H16" s="18">
        <v>37794</v>
      </c>
      <c r="I16" s="18">
        <v>37801</v>
      </c>
      <c r="J16" s="17" t="s">
        <v>36</v>
      </c>
      <c r="K16" s="19">
        <v>407</v>
      </c>
      <c r="L16" s="26" t="s">
        <v>137</v>
      </c>
      <c r="M16" s="26">
        <v>2</v>
      </c>
      <c r="N16" s="17">
        <v>36</v>
      </c>
      <c r="O16" s="17">
        <v>22</v>
      </c>
      <c r="P16" s="17">
        <v>39</v>
      </c>
      <c r="Q16" s="17">
        <v>105</v>
      </c>
      <c r="R16" s="17">
        <v>32</v>
      </c>
      <c r="S16" s="17">
        <v>24</v>
      </c>
      <c r="T16" s="21">
        <f>N16+(O16+(P16/60))/60</f>
        <v>36.377499999999998</v>
      </c>
      <c r="U16" s="21">
        <f>-(Q16+(R16+(S16/60))/60)</f>
        <v>-105.54</v>
      </c>
      <c r="V16" s="21">
        <v>36.377499999999998</v>
      </c>
      <c r="W16" s="21">
        <v>-105.54</v>
      </c>
      <c r="X16" s="17">
        <v>410</v>
      </c>
      <c r="Y16" s="17">
        <v>0</v>
      </c>
      <c r="Z16" s="17">
        <v>0</v>
      </c>
      <c r="AA16" s="17" t="s">
        <v>138</v>
      </c>
      <c r="AB16" s="17">
        <v>16</v>
      </c>
      <c r="AC16" s="17">
        <v>15</v>
      </c>
      <c r="AD16" s="17">
        <v>14</v>
      </c>
      <c r="AE16" s="17">
        <v>38</v>
      </c>
      <c r="AF16" s="17">
        <v>11</v>
      </c>
      <c r="AG16" s="17">
        <v>27</v>
      </c>
      <c r="AH16" s="29">
        <v>1126</v>
      </c>
    </row>
    <row r="17" spans="1:40" s="17" customFormat="1" ht="12.95" customHeight="1">
      <c r="A17" s="16" t="s">
        <v>103</v>
      </c>
      <c r="B17" s="17" t="s">
        <v>34</v>
      </c>
      <c r="C17" s="17" t="s">
        <v>41</v>
      </c>
      <c r="D17" s="17" t="s">
        <v>35</v>
      </c>
      <c r="E17" s="17" t="s">
        <v>42</v>
      </c>
      <c r="G17" s="17" t="s">
        <v>43</v>
      </c>
      <c r="H17" s="18">
        <v>37795</v>
      </c>
      <c r="I17" s="18">
        <v>37828</v>
      </c>
      <c r="J17" s="17" t="s">
        <v>38</v>
      </c>
      <c r="K17" s="19">
        <v>7240</v>
      </c>
      <c r="L17" s="20" t="s">
        <v>104</v>
      </c>
      <c r="M17" s="20"/>
      <c r="N17" s="17">
        <v>35</v>
      </c>
      <c r="O17" s="17">
        <v>52</v>
      </c>
      <c r="P17" s="17">
        <v>41</v>
      </c>
      <c r="Q17" s="17">
        <v>105</v>
      </c>
      <c r="R17" s="17">
        <v>48</v>
      </c>
      <c r="S17" s="17">
        <v>0</v>
      </c>
      <c r="T17" s="21">
        <f>N17+(O17+(P17/60))/60</f>
        <v>35.878055555555555</v>
      </c>
      <c r="U17" s="21">
        <f>-(Q17+(R17+(S17/60))/60)</f>
        <v>-105.8</v>
      </c>
      <c r="V17" s="21">
        <v>35.878055555555555</v>
      </c>
      <c r="W17" s="21">
        <v>-105.8</v>
      </c>
      <c r="X17" s="17">
        <v>249</v>
      </c>
      <c r="Y17" s="17">
        <v>0</v>
      </c>
      <c r="Z17" s="17">
        <v>0</v>
      </c>
      <c r="AA17" s="17" t="s">
        <v>105</v>
      </c>
      <c r="AB17" s="17">
        <v>5</v>
      </c>
      <c r="AC17" s="17">
        <v>2</v>
      </c>
      <c r="AD17" s="17">
        <v>7</v>
      </c>
      <c r="AE17" s="17">
        <v>5</v>
      </c>
      <c r="AF17" s="17">
        <v>0</v>
      </c>
      <c r="AG17" s="17">
        <v>7</v>
      </c>
      <c r="AH17" s="29">
        <v>347</v>
      </c>
    </row>
    <row r="18" spans="1:40" s="17" customFormat="1" ht="12.95" customHeight="1">
      <c r="A18" s="16" t="s">
        <v>106</v>
      </c>
      <c r="B18" s="17" t="s">
        <v>34</v>
      </c>
      <c r="C18" s="17" t="s">
        <v>41</v>
      </c>
      <c r="D18" s="17" t="s">
        <v>89</v>
      </c>
      <c r="E18" s="17" t="s">
        <v>52</v>
      </c>
      <c r="G18" s="17" t="s">
        <v>107</v>
      </c>
      <c r="H18" s="18">
        <v>37796</v>
      </c>
      <c r="I18" s="18">
        <v>37801</v>
      </c>
      <c r="J18" s="17" t="s">
        <v>36</v>
      </c>
      <c r="K18" s="19">
        <v>338</v>
      </c>
      <c r="L18" s="26" t="s">
        <v>108</v>
      </c>
      <c r="M18" s="26">
        <v>1</v>
      </c>
      <c r="N18" s="17">
        <v>33</v>
      </c>
      <c r="O18" s="17">
        <v>56</v>
      </c>
      <c r="P18" s="17">
        <v>27</v>
      </c>
      <c r="Q18" s="17">
        <v>111</v>
      </c>
      <c r="R18" s="17">
        <v>9</v>
      </c>
      <c r="S18" s="17">
        <v>39</v>
      </c>
      <c r="T18" s="21">
        <f>N18+(O18+(P18/60))/60</f>
        <v>33.94083333333333</v>
      </c>
      <c r="U18" s="21">
        <f>-(Q18+(R18+(S18/60))/60)</f>
        <v>-111.16083333333333</v>
      </c>
      <c r="V18" s="21">
        <v>33.94083333333333</v>
      </c>
      <c r="W18" s="21">
        <v>-111.16083333333333</v>
      </c>
      <c r="X18" s="17">
        <v>2</v>
      </c>
      <c r="Y18" s="17">
        <v>0</v>
      </c>
      <c r="Z18" s="17">
        <v>0</v>
      </c>
      <c r="AA18" s="17" t="s">
        <v>109</v>
      </c>
      <c r="AB18" s="17">
        <v>17</v>
      </c>
      <c r="AC18" s="17">
        <v>12</v>
      </c>
      <c r="AD18" s="17">
        <v>9</v>
      </c>
      <c r="AE18" s="17">
        <v>16</v>
      </c>
      <c r="AF18" s="17">
        <v>8</v>
      </c>
      <c r="AG18" s="17">
        <v>13</v>
      </c>
      <c r="AH18" s="29">
        <v>1035</v>
      </c>
    </row>
    <row r="19" spans="1:40" s="17" customFormat="1" ht="12.95" customHeight="1">
      <c r="A19" s="16" t="s">
        <v>75</v>
      </c>
      <c r="B19" s="17" t="s">
        <v>34</v>
      </c>
      <c r="C19" s="17" t="s">
        <v>41</v>
      </c>
      <c r="D19" s="17" t="s">
        <v>76</v>
      </c>
      <c r="E19" s="17" t="s">
        <v>77</v>
      </c>
      <c r="G19" s="17" t="s">
        <v>78</v>
      </c>
      <c r="H19" s="18">
        <v>37806</v>
      </c>
      <c r="I19" s="18">
        <v>37818</v>
      </c>
      <c r="J19" s="17" t="s">
        <v>38</v>
      </c>
      <c r="K19" s="19">
        <v>5382</v>
      </c>
      <c r="L19" s="26" t="s">
        <v>79</v>
      </c>
      <c r="M19" s="26">
        <v>2</v>
      </c>
      <c r="N19" s="17">
        <v>32</v>
      </c>
      <c r="O19" s="17">
        <v>13</v>
      </c>
      <c r="P19" s="17">
        <v>26</v>
      </c>
      <c r="Q19" s="17">
        <v>110</v>
      </c>
      <c r="R19" s="17">
        <v>33</v>
      </c>
      <c r="S19" s="17">
        <v>59</v>
      </c>
      <c r="T19" s="21">
        <f>N19+(O19+(P19/60))/60</f>
        <v>32.223888888888887</v>
      </c>
      <c r="U19" s="21">
        <f>-(Q19+(R19+(S19/60))/60)</f>
        <v>-110.56638888888889</v>
      </c>
      <c r="V19" s="21">
        <v>32.223888888888887</v>
      </c>
      <c r="W19" s="21">
        <v>-110.56638888888889</v>
      </c>
      <c r="X19" s="17">
        <v>0</v>
      </c>
      <c r="Y19" s="17">
        <v>0</v>
      </c>
      <c r="Z19" s="17">
        <v>0</v>
      </c>
      <c r="AA19" s="30" t="s">
        <v>80</v>
      </c>
      <c r="AB19" s="17">
        <v>17</v>
      </c>
      <c r="AC19" s="17">
        <v>9</v>
      </c>
      <c r="AD19" s="17">
        <v>7</v>
      </c>
      <c r="AE19" s="17">
        <v>0</v>
      </c>
      <c r="AF19" s="17">
        <v>0</v>
      </c>
      <c r="AG19" s="17">
        <v>7</v>
      </c>
      <c r="AH19" s="29">
        <v>657</v>
      </c>
    </row>
    <row r="20" spans="1:40" s="17" customFormat="1" ht="12.95" customHeight="1">
      <c r="A20" s="16" t="s">
        <v>81</v>
      </c>
      <c r="B20" s="17" t="s">
        <v>34</v>
      </c>
      <c r="C20" s="17" t="s">
        <v>41</v>
      </c>
      <c r="D20" s="17" t="s">
        <v>35</v>
      </c>
      <c r="E20" s="17" t="s">
        <v>58</v>
      </c>
      <c r="G20" s="17" t="s">
        <v>59</v>
      </c>
      <c r="H20" s="18">
        <v>37807</v>
      </c>
      <c r="I20" s="18">
        <v>37822</v>
      </c>
      <c r="J20" s="17" t="s">
        <v>38</v>
      </c>
      <c r="K20" s="19">
        <v>1800</v>
      </c>
      <c r="L20" s="30" t="s">
        <v>82</v>
      </c>
      <c r="M20" s="30"/>
      <c r="N20" s="17">
        <v>33</v>
      </c>
      <c r="O20" s="17">
        <v>14</v>
      </c>
      <c r="P20" s="17">
        <v>54</v>
      </c>
      <c r="Q20" s="17">
        <v>108</v>
      </c>
      <c r="R20" s="17">
        <v>57</v>
      </c>
      <c r="S20" s="17">
        <v>8</v>
      </c>
      <c r="T20" s="21">
        <f>N20+(O20+(P20/60))/60</f>
        <v>33.248333333333335</v>
      </c>
      <c r="U20" s="21">
        <f>-(Q20+(R20+(S20/60))/60)</f>
        <v>-108.95222222222222</v>
      </c>
      <c r="V20" s="21">
        <v>33.248333333333335</v>
      </c>
      <c r="W20" s="21">
        <v>-108.95222222222222</v>
      </c>
      <c r="X20" s="17">
        <v>6</v>
      </c>
      <c r="Y20" s="17">
        <v>0</v>
      </c>
      <c r="Z20" s="17">
        <v>0</v>
      </c>
      <c r="AA20" s="17" t="s">
        <v>83</v>
      </c>
      <c r="AB20" s="17">
        <v>0</v>
      </c>
      <c r="AC20" s="17">
        <v>2</v>
      </c>
      <c r="AD20" s="17">
        <v>1</v>
      </c>
      <c r="AE20" s="17">
        <v>4</v>
      </c>
      <c r="AF20" s="17">
        <v>0</v>
      </c>
      <c r="AG20" s="17">
        <v>0</v>
      </c>
      <c r="AH20" s="29">
        <v>40</v>
      </c>
    </row>
    <row r="21" spans="1:40" s="17" customFormat="1" ht="12.95" customHeight="1">
      <c r="A21" s="16" t="s">
        <v>133</v>
      </c>
      <c r="B21" s="17" t="s">
        <v>34</v>
      </c>
      <c r="C21" s="17" t="s">
        <v>41</v>
      </c>
      <c r="D21" s="17" t="s">
        <v>35</v>
      </c>
      <c r="E21" s="17" t="s">
        <v>58</v>
      </c>
      <c r="G21" s="17" t="s">
        <v>59</v>
      </c>
      <c r="H21" s="18">
        <v>37812</v>
      </c>
      <c r="I21" s="18">
        <v>37828</v>
      </c>
      <c r="J21" s="17" t="s">
        <v>39</v>
      </c>
      <c r="K21" s="19">
        <v>18505</v>
      </c>
      <c r="L21" s="26" t="s">
        <v>134</v>
      </c>
      <c r="M21" s="26" t="s">
        <v>73</v>
      </c>
      <c r="N21" s="17">
        <v>33</v>
      </c>
      <c r="O21" s="17">
        <v>13</v>
      </c>
      <c r="P21" s="17">
        <v>8</v>
      </c>
      <c r="Q21" s="17">
        <v>108</v>
      </c>
      <c r="R21" s="17">
        <v>28</v>
      </c>
      <c r="S21" s="17">
        <v>56</v>
      </c>
      <c r="T21" s="21">
        <f>N21+(O21+(P21/60))/60</f>
        <v>33.218888888888891</v>
      </c>
      <c r="U21" s="21">
        <f>-(Q21+(R21+(S21/60))/60)</f>
        <v>-108.48222222222222</v>
      </c>
      <c r="V21" s="21">
        <v>33.218888888888891</v>
      </c>
      <c r="W21" s="21">
        <v>-108.48222222222222</v>
      </c>
      <c r="X21" s="17">
        <v>0</v>
      </c>
      <c r="Y21" s="17">
        <v>0</v>
      </c>
      <c r="Z21" s="17">
        <v>0</v>
      </c>
      <c r="AA21" s="30" t="s">
        <v>135</v>
      </c>
      <c r="AB21" s="17">
        <v>0</v>
      </c>
      <c r="AC21" s="17">
        <v>8</v>
      </c>
      <c r="AD21" s="17">
        <v>3</v>
      </c>
      <c r="AE21" s="17">
        <v>0</v>
      </c>
      <c r="AF21" s="17">
        <v>0</v>
      </c>
      <c r="AG21" s="17">
        <v>0</v>
      </c>
      <c r="AH21" s="29">
        <v>99</v>
      </c>
    </row>
    <row r="22" spans="1:40" s="17" customFormat="1" ht="12.95" customHeight="1">
      <c r="A22" s="16" t="s">
        <v>93</v>
      </c>
      <c r="B22" s="17" t="s">
        <v>34</v>
      </c>
      <c r="C22" s="17" t="s">
        <v>41</v>
      </c>
      <c r="D22" s="17" t="s">
        <v>35</v>
      </c>
      <c r="E22" s="17" t="s">
        <v>58</v>
      </c>
      <c r="G22" s="17" t="s">
        <v>59</v>
      </c>
      <c r="H22" s="18">
        <v>37813</v>
      </c>
      <c r="I22" s="18" t="s">
        <v>56</v>
      </c>
      <c r="J22" s="17" t="s">
        <v>38</v>
      </c>
      <c r="K22" s="19">
        <v>3500</v>
      </c>
      <c r="L22" s="26" t="s">
        <v>94</v>
      </c>
      <c r="M22" s="26"/>
      <c r="N22" s="17">
        <v>33</v>
      </c>
      <c r="O22" s="17">
        <v>0</v>
      </c>
      <c r="P22" s="17">
        <v>15</v>
      </c>
      <c r="Q22" s="17">
        <v>107</v>
      </c>
      <c r="R22" s="17">
        <v>46</v>
      </c>
      <c r="S22" s="17">
        <v>16</v>
      </c>
      <c r="T22" s="21">
        <f>N22+(O22+(P22/60))/60</f>
        <v>33.00416666666667</v>
      </c>
      <c r="U22" s="21">
        <f>-(Q22+(R22+(S22/60))/60)</f>
        <v>-107.77111111111111</v>
      </c>
      <c r="V22" s="21">
        <v>33.00416666666667</v>
      </c>
      <c r="W22" s="21">
        <v>-107.77111111111111</v>
      </c>
      <c r="X22" s="17">
        <v>0</v>
      </c>
      <c r="Y22" s="17">
        <v>0</v>
      </c>
      <c r="Z22" s="17">
        <v>0</v>
      </c>
      <c r="AA22" s="17" t="s">
        <v>95</v>
      </c>
      <c r="AB22" s="24">
        <v>0</v>
      </c>
      <c r="AC22" s="24">
        <v>1</v>
      </c>
      <c r="AD22" s="24">
        <v>0</v>
      </c>
      <c r="AE22" s="24">
        <v>3</v>
      </c>
      <c r="AF22" s="24">
        <v>0</v>
      </c>
      <c r="AG22" s="24">
        <v>0</v>
      </c>
      <c r="AH22" s="25">
        <v>40</v>
      </c>
    </row>
    <row r="23" spans="1:40" s="17" customFormat="1" ht="12.95" customHeight="1">
      <c r="A23" s="16" t="s">
        <v>129</v>
      </c>
      <c r="B23" s="17" t="s">
        <v>37</v>
      </c>
      <c r="C23" s="17" t="s">
        <v>41</v>
      </c>
      <c r="D23" s="17" t="s">
        <v>35</v>
      </c>
      <c r="E23" s="17" t="s">
        <v>58</v>
      </c>
      <c r="G23" s="17" t="s">
        <v>59</v>
      </c>
      <c r="H23" s="18">
        <v>37813</v>
      </c>
      <c r="I23" s="18"/>
      <c r="J23" s="17" t="s">
        <v>38</v>
      </c>
      <c r="K23" s="19">
        <v>9445</v>
      </c>
      <c r="L23" s="31" t="s">
        <v>117</v>
      </c>
      <c r="M23" s="31">
        <v>2</v>
      </c>
      <c r="N23" s="17">
        <v>32</v>
      </c>
      <c r="O23" s="17">
        <v>58</v>
      </c>
      <c r="P23" s="17">
        <v>34</v>
      </c>
      <c r="Q23" s="17">
        <v>105</v>
      </c>
      <c r="R23" s="17">
        <v>26</v>
      </c>
      <c r="S23" s="17">
        <v>0</v>
      </c>
      <c r="T23" s="21">
        <f>N23+(O23+(P23/60))/60</f>
        <v>32.976111111111109</v>
      </c>
      <c r="U23" s="21">
        <f>-(Q23+(R23+(S23/60))/60)</f>
        <v>-105.43333333333334</v>
      </c>
      <c r="V23" s="21">
        <v>32.976111111111109</v>
      </c>
      <c r="W23" s="21">
        <v>-105.43333333333334</v>
      </c>
      <c r="X23" s="17">
        <v>26</v>
      </c>
      <c r="Y23" s="17">
        <v>3</v>
      </c>
      <c r="Z23" s="17">
        <v>19</v>
      </c>
      <c r="AA23" s="17" t="s">
        <v>130</v>
      </c>
      <c r="AB23" s="17">
        <v>7</v>
      </c>
      <c r="AC23" s="17">
        <v>6</v>
      </c>
      <c r="AD23" s="17">
        <v>1</v>
      </c>
      <c r="AE23" s="17">
        <v>23</v>
      </c>
      <c r="AF23" s="17">
        <v>9</v>
      </c>
      <c r="AG23" s="17">
        <v>10</v>
      </c>
      <c r="AH23" s="29">
        <v>379</v>
      </c>
    </row>
    <row r="24" spans="1:40" s="17" customFormat="1" ht="12.95" customHeight="1">
      <c r="A24" s="16" t="s">
        <v>68</v>
      </c>
      <c r="B24" s="17" t="s">
        <v>34</v>
      </c>
      <c r="C24" s="17" t="s">
        <v>41</v>
      </c>
      <c r="D24" s="17" t="s">
        <v>35</v>
      </c>
      <c r="E24" s="17" t="s">
        <v>58</v>
      </c>
      <c r="G24" s="17" t="s">
        <v>59</v>
      </c>
      <c r="H24" s="18">
        <v>37814</v>
      </c>
      <c r="I24" s="18">
        <v>37827</v>
      </c>
      <c r="J24" s="17" t="s">
        <v>38</v>
      </c>
      <c r="K24" s="19">
        <v>3570</v>
      </c>
      <c r="L24" s="31" t="s">
        <v>69</v>
      </c>
      <c r="M24" s="31"/>
      <c r="N24" s="17">
        <v>33</v>
      </c>
      <c r="O24" s="17">
        <v>49</v>
      </c>
      <c r="P24" s="17">
        <v>32</v>
      </c>
      <c r="Q24" s="17">
        <v>108</v>
      </c>
      <c r="R24" s="17">
        <v>25</v>
      </c>
      <c r="S24" s="17">
        <v>45</v>
      </c>
      <c r="T24" s="21">
        <f>N24+(O24+(P24/60))/60</f>
        <v>33.825555555555553</v>
      </c>
      <c r="U24" s="21">
        <f>-(Q24+(R24+(S24/60))/60)</f>
        <v>-108.42916666666666</v>
      </c>
      <c r="V24" s="21">
        <v>33.825555555555553</v>
      </c>
      <c r="W24" s="21">
        <v>-108.42916666666666</v>
      </c>
      <c r="X24" s="17">
        <v>0</v>
      </c>
      <c r="Y24" s="17">
        <v>0</v>
      </c>
      <c r="Z24" s="17">
        <v>0</v>
      </c>
      <c r="AA24" s="17" t="s">
        <v>70</v>
      </c>
      <c r="AB24" s="17">
        <v>1</v>
      </c>
      <c r="AC24" s="17">
        <v>2</v>
      </c>
      <c r="AD24" s="17">
        <v>0</v>
      </c>
      <c r="AE24" s="17">
        <v>2</v>
      </c>
      <c r="AF24" s="17">
        <v>2</v>
      </c>
      <c r="AG24" s="17">
        <v>0</v>
      </c>
      <c r="AH24" s="29">
        <v>45</v>
      </c>
    </row>
    <row r="25" spans="1:40" s="17" customFormat="1" ht="12.95" customHeight="1">
      <c r="A25" s="16" t="s">
        <v>99</v>
      </c>
      <c r="B25" s="17" t="s">
        <v>34</v>
      </c>
      <c r="C25" s="17" t="s">
        <v>41</v>
      </c>
      <c r="D25" s="17" t="s">
        <v>89</v>
      </c>
      <c r="E25" s="17" t="s">
        <v>58</v>
      </c>
      <c r="G25" s="17" t="s">
        <v>100</v>
      </c>
      <c r="H25" s="18">
        <v>37815</v>
      </c>
      <c r="I25" s="18">
        <v>37820</v>
      </c>
      <c r="J25" s="17" t="s">
        <v>38</v>
      </c>
      <c r="K25" s="19">
        <v>150</v>
      </c>
      <c r="L25" s="30" t="s">
        <v>101</v>
      </c>
      <c r="M25" s="30"/>
      <c r="N25" s="17">
        <v>33</v>
      </c>
      <c r="O25" s="17">
        <v>45</v>
      </c>
      <c r="P25" s="17">
        <v>1</v>
      </c>
      <c r="Q25" s="17">
        <v>107</v>
      </c>
      <c r="R25" s="17">
        <v>52</v>
      </c>
      <c r="S25" s="17">
        <v>3</v>
      </c>
      <c r="T25" s="21">
        <f>N25+(O25+(P25/60))/60</f>
        <v>33.750277777777775</v>
      </c>
      <c r="U25" s="21">
        <f>-(Q25+(R25+(S25/60))/60)</f>
        <v>-107.86750000000001</v>
      </c>
      <c r="V25" s="21">
        <v>33.750277777777775</v>
      </c>
      <c r="W25" s="21">
        <v>-107.86750000000001</v>
      </c>
      <c r="X25" s="17">
        <v>0</v>
      </c>
      <c r="Y25" s="17">
        <v>0</v>
      </c>
      <c r="Z25" s="17">
        <v>0</v>
      </c>
      <c r="AA25" s="17" t="s">
        <v>102</v>
      </c>
      <c r="AB25" s="17">
        <v>5</v>
      </c>
      <c r="AC25" s="17">
        <v>0</v>
      </c>
      <c r="AD25" s="17">
        <v>0</v>
      </c>
      <c r="AE25" s="17">
        <v>45</v>
      </c>
      <c r="AF25" s="17">
        <v>0</v>
      </c>
      <c r="AG25" s="17">
        <v>0</v>
      </c>
      <c r="AH25" s="29">
        <v>235</v>
      </c>
    </row>
    <row r="26" spans="1:40" s="17" customFormat="1" ht="12.95" customHeight="1">
      <c r="A26" s="16" t="s">
        <v>84</v>
      </c>
      <c r="B26" s="17" t="s">
        <v>34</v>
      </c>
      <c r="C26" s="17" t="s">
        <v>41</v>
      </c>
      <c r="D26" s="17" t="s">
        <v>35</v>
      </c>
      <c r="E26" s="17" t="s">
        <v>52</v>
      </c>
      <c r="G26" s="17" t="s">
        <v>85</v>
      </c>
      <c r="H26" s="18">
        <v>37817</v>
      </c>
      <c r="I26" s="18">
        <v>37821</v>
      </c>
      <c r="J26" s="17" t="s">
        <v>38</v>
      </c>
      <c r="K26" s="19">
        <v>122</v>
      </c>
      <c r="L26" s="31" t="s">
        <v>86</v>
      </c>
      <c r="M26" s="31"/>
      <c r="N26" s="17">
        <v>34</v>
      </c>
      <c r="O26" s="17">
        <v>15</v>
      </c>
      <c r="P26" s="17">
        <v>54</v>
      </c>
      <c r="Q26" s="17">
        <v>107</v>
      </c>
      <c r="R26" s="17">
        <v>46</v>
      </c>
      <c r="S26" s="17">
        <v>53</v>
      </c>
      <c r="T26" s="21">
        <f>N26+(O26+(P26/60))/60</f>
        <v>34.265000000000001</v>
      </c>
      <c r="U26" s="21">
        <f>-(Q26+(R26+(S26/60))/60)</f>
        <v>-107.78138888888888</v>
      </c>
      <c r="V26" s="21">
        <v>34.265000000000001</v>
      </c>
      <c r="W26" s="21">
        <v>-107.78138888888888</v>
      </c>
      <c r="X26" s="17">
        <v>0</v>
      </c>
      <c r="Y26" s="17">
        <v>0</v>
      </c>
      <c r="Z26" s="17">
        <v>0</v>
      </c>
      <c r="AA26" s="17" t="s">
        <v>87</v>
      </c>
      <c r="AB26" s="17">
        <v>1</v>
      </c>
      <c r="AC26" s="17">
        <v>3</v>
      </c>
      <c r="AD26" s="17">
        <v>1</v>
      </c>
      <c r="AE26" s="17">
        <v>2</v>
      </c>
      <c r="AF26" s="17">
        <v>0</v>
      </c>
      <c r="AG26" s="17">
        <v>0</v>
      </c>
      <c r="AH26" s="29">
        <v>95</v>
      </c>
      <c r="AI26" s="20"/>
      <c r="AJ26" s="20"/>
      <c r="AK26" s="20"/>
      <c r="AL26" s="20"/>
      <c r="AM26" s="20"/>
      <c r="AN26" s="20"/>
    </row>
    <row r="27" spans="1:40" s="17" customFormat="1" ht="12.95" customHeight="1">
      <c r="A27" s="16" t="s">
        <v>66</v>
      </c>
      <c r="B27" s="17" t="s">
        <v>34</v>
      </c>
      <c r="C27" s="17" t="s">
        <v>41</v>
      </c>
      <c r="D27" s="17" t="s">
        <v>35</v>
      </c>
      <c r="E27" s="17" t="s">
        <v>42</v>
      </c>
      <c r="G27" s="17" t="s">
        <v>43</v>
      </c>
      <c r="H27" s="18">
        <v>37824</v>
      </c>
      <c r="I27" s="18">
        <v>37826</v>
      </c>
      <c r="J27" s="17" t="s">
        <v>38</v>
      </c>
      <c r="K27" s="19">
        <v>211</v>
      </c>
      <c r="L27" s="20" t="s">
        <v>44</v>
      </c>
      <c r="M27" s="20"/>
      <c r="N27" s="17">
        <v>35</v>
      </c>
      <c r="O27" s="17">
        <v>41</v>
      </c>
      <c r="P27" s="17">
        <v>5</v>
      </c>
      <c r="Q27" s="17">
        <v>106</v>
      </c>
      <c r="R27" s="17">
        <v>24</v>
      </c>
      <c r="S27" s="17">
        <v>1</v>
      </c>
      <c r="T27" s="21">
        <f>N27+(O27+(P27/60))/60</f>
        <v>35.68472222222222</v>
      </c>
      <c r="U27" s="21">
        <f>-(Q27+(R27+(S27/60))/60)</f>
        <v>-106.40027777777777</v>
      </c>
      <c r="V27" s="21">
        <v>35.68472222222222</v>
      </c>
      <c r="W27" s="21">
        <v>-106.40027777777777</v>
      </c>
      <c r="X27" s="17">
        <v>0</v>
      </c>
      <c r="Y27" s="17">
        <v>0</v>
      </c>
      <c r="Z27" s="17">
        <v>0</v>
      </c>
      <c r="AA27" s="17" t="s">
        <v>67</v>
      </c>
      <c r="AB27" s="27">
        <v>2</v>
      </c>
      <c r="AC27" s="27">
        <v>1</v>
      </c>
      <c r="AD27" s="27">
        <v>2</v>
      </c>
      <c r="AE27" s="27">
        <v>6</v>
      </c>
      <c r="AF27" s="27">
        <v>0</v>
      </c>
      <c r="AG27" s="27">
        <v>0</v>
      </c>
      <c r="AH27" s="28">
        <v>82</v>
      </c>
    </row>
    <row r="28" spans="1:40" s="17" customFormat="1" ht="12.95" customHeight="1">
      <c r="A28" s="16" t="s">
        <v>62</v>
      </c>
      <c r="B28" s="17" t="s">
        <v>37</v>
      </c>
      <c r="C28" s="17" t="s">
        <v>41</v>
      </c>
      <c r="D28" s="17" t="s">
        <v>35</v>
      </c>
      <c r="E28" s="17" t="s">
        <v>58</v>
      </c>
      <c r="G28" s="17" t="s">
        <v>59</v>
      </c>
      <c r="H28" s="18">
        <v>37835</v>
      </c>
      <c r="I28" s="18"/>
      <c r="J28" s="17" t="s">
        <v>38</v>
      </c>
      <c r="K28" s="19">
        <v>550</v>
      </c>
      <c r="L28" s="30" t="s">
        <v>63</v>
      </c>
      <c r="M28" s="30"/>
      <c r="N28" s="17">
        <v>33</v>
      </c>
      <c r="O28" s="17">
        <v>19</v>
      </c>
      <c r="P28" s="17">
        <v>2</v>
      </c>
      <c r="Q28" s="17">
        <v>107</v>
      </c>
      <c r="R28" s="17">
        <v>53</v>
      </c>
      <c r="S28" s="17">
        <v>16</v>
      </c>
      <c r="T28" s="21">
        <f>N28+(O28+(P28/60))/60</f>
        <v>33.31722222222222</v>
      </c>
      <c r="U28" s="21">
        <f>-(Q28+(R28+(S28/60))/60)</f>
        <v>-107.88777777777777</v>
      </c>
      <c r="V28" s="21">
        <v>33.31722222222222</v>
      </c>
      <c r="W28" s="21">
        <v>-107.88777777777777</v>
      </c>
      <c r="X28" s="17">
        <v>0</v>
      </c>
      <c r="Y28" s="17">
        <v>0</v>
      </c>
      <c r="Z28" s="17">
        <v>0</v>
      </c>
      <c r="AA28" s="17" t="s">
        <v>64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29">
        <v>0</v>
      </c>
    </row>
    <row r="29" spans="1:40" s="17" customFormat="1" ht="12.95" customHeight="1">
      <c r="A29" s="16" t="s">
        <v>125</v>
      </c>
      <c r="B29" s="17" t="s">
        <v>34</v>
      </c>
      <c r="C29" s="17" t="s">
        <v>41</v>
      </c>
      <c r="D29" s="17" t="s">
        <v>35</v>
      </c>
      <c r="E29" s="17" t="s">
        <v>126</v>
      </c>
      <c r="G29" s="17" t="s">
        <v>127</v>
      </c>
      <c r="H29" s="18">
        <v>37921</v>
      </c>
      <c r="I29" s="18">
        <v>37927</v>
      </c>
      <c r="J29" s="17" t="s">
        <v>36</v>
      </c>
      <c r="K29" s="19">
        <v>271</v>
      </c>
      <c r="L29" s="30" t="s">
        <v>65</v>
      </c>
      <c r="M29" s="30">
        <v>1</v>
      </c>
      <c r="N29" s="17">
        <v>35</v>
      </c>
      <c r="O29" s="17">
        <v>8</v>
      </c>
      <c r="P29" s="17">
        <v>23</v>
      </c>
      <c r="Q29" s="17">
        <v>106</v>
      </c>
      <c r="R29" s="17">
        <v>40</v>
      </c>
      <c r="S29" s="17">
        <v>51</v>
      </c>
      <c r="T29" s="21">
        <f>N29+(O29+(P29/60))/60</f>
        <v>35.139722222222225</v>
      </c>
      <c r="U29" s="21">
        <f>-(Q29+(R29+(S29/60))/60)</f>
        <v>-106.68083333333334</v>
      </c>
      <c r="V29" s="21">
        <v>35.139722222222225</v>
      </c>
      <c r="W29" s="21">
        <v>-106.68083333333334</v>
      </c>
      <c r="X29" s="17">
        <v>400</v>
      </c>
      <c r="Y29" s="17">
        <v>1</v>
      </c>
      <c r="Z29" s="17">
        <v>1</v>
      </c>
      <c r="AA29" s="30" t="s">
        <v>128</v>
      </c>
      <c r="AB29" s="17">
        <v>4</v>
      </c>
      <c r="AC29" s="17">
        <v>7</v>
      </c>
      <c r="AD29" s="17">
        <v>4</v>
      </c>
      <c r="AE29" s="17">
        <v>17</v>
      </c>
      <c r="AF29" s="17">
        <v>2</v>
      </c>
      <c r="AG29" s="17">
        <v>0</v>
      </c>
      <c r="AH29" s="29">
        <v>425</v>
      </c>
    </row>
  </sheetData>
  <sortState ref="A2:AH76">
    <sortCondition ref="H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Forest Service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Ellington, Jay -FS</dc:creator>
  <cp:lastModifiedBy>Ellington, Jay -FS</cp:lastModifiedBy>
  <dcterms:created xsi:type="dcterms:W3CDTF">2012-02-15T22:07:05Z</dcterms:created>
  <dcterms:modified xsi:type="dcterms:W3CDTF">2012-02-15T22:10:25Z</dcterms:modified>
</cp:coreProperties>
</file>