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NFS\R05\Program\5100FireMgmt\NOPS\Dispatch\Dispatch files\SIT 500\"/>
    </mc:Choice>
  </mc:AlternateContent>
  <bookViews>
    <workbookView xWindow="0" yWindow="0" windowWidth="14370" windowHeight="7530" tabRatio="758" firstSheet="1" activeTab="1"/>
  </bookViews>
  <sheets>
    <sheet name="Interagency Hotshot Crews" sheetId="2" state="hidden" r:id="rId1"/>
    <sheet name="Type 1 Crews" sheetId="11" r:id="rId2"/>
    <sheet name="Type 2IA Crews" sheetId="5" r:id="rId3"/>
    <sheet name="Out of Area Type 1" sheetId="9" r:id="rId4"/>
    <sheet name="Out of Area Type 2IA" sheetId="12" r:id="rId5"/>
  </sheets>
  <definedNames>
    <definedName name="Unavailable">'Interagency Hotshot Crews'!$F$36:$F$37</definedName>
  </definedNames>
  <calcPr calcId="152511"/>
  <customWorkbookViews>
    <customWorkbookView name="Snap_to_view" guid="{A714D829-339C-408E-95CB-5806C53A9FC3}" maximized="1" xWindow="1" yWindow="1" windowWidth="1276" windowHeight="803" activeSheetId="1"/>
  </customWorkbookViews>
</workbook>
</file>

<file path=xl/calcChain.xml><?xml version="1.0" encoding="utf-8"?>
<calcChain xmlns="http://schemas.openxmlformats.org/spreadsheetml/2006/main">
  <c r="H16" i="5" l="1"/>
  <c r="F24" i="11" l="1"/>
  <c r="H6" i="5"/>
  <c r="H4" i="5"/>
  <c r="H23" i="5"/>
  <c r="F12" i="11"/>
  <c r="F11" i="11"/>
  <c r="F8" i="11"/>
  <c r="F7" i="11"/>
  <c r="F21" i="11"/>
  <c r="F19" i="11"/>
  <c r="F23" i="11"/>
  <c r="H15" i="5"/>
  <c r="K31" i="11"/>
  <c r="K30" i="11"/>
  <c r="K29" i="11"/>
  <c r="K28" i="11"/>
  <c r="H11" i="5"/>
  <c r="F15" i="11"/>
  <c r="F14" i="11"/>
  <c r="F5" i="11"/>
  <c r="H14" i="5"/>
  <c r="F25" i="11"/>
  <c r="F22" i="11"/>
  <c r="F16" i="11"/>
  <c r="F4" i="11"/>
  <c r="H22" i="5"/>
  <c r="H20" i="5"/>
  <c r="H19" i="5"/>
  <c r="H7" i="5"/>
  <c r="H9" i="5"/>
  <c r="H8" i="5"/>
  <c r="F13" i="11"/>
  <c r="F18" i="11"/>
  <c r="F20" i="11"/>
  <c r="H10" i="5"/>
  <c r="H21" i="5"/>
  <c r="K26" i="5"/>
  <c r="K27" i="5"/>
  <c r="K28" i="5"/>
  <c r="K29" i="5"/>
  <c r="F9" i="11"/>
  <c r="F10" i="11"/>
  <c r="F17" i="1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G47" i="2"/>
  <c r="G48" i="2"/>
  <c r="G49" i="2"/>
</calcChain>
</file>

<file path=xl/sharedStrings.xml><?xml version="1.0" encoding="utf-8"?>
<sst xmlns="http://schemas.openxmlformats.org/spreadsheetml/2006/main" count="468" uniqueCount="170">
  <si>
    <t>Status</t>
  </si>
  <si>
    <t>Date Mobed</t>
  </si>
  <si>
    <t>Committed</t>
  </si>
  <si>
    <t xml:space="preserve"> </t>
  </si>
  <si>
    <t>Available</t>
  </si>
  <si>
    <t>Unavailable</t>
  </si>
  <si>
    <t>Interagency Hotshot Crews (IHC)</t>
  </si>
  <si>
    <t>Forest</t>
  </si>
  <si>
    <t>Crew</t>
  </si>
  <si>
    <t>Original Assignment</t>
  </si>
  <si>
    <t>ANF</t>
  </si>
  <si>
    <t>BDF</t>
  </si>
  <si>
    <t>BIA</t>
  </si>
  <si>
    <t>CNF</t>
  </si>
  <si>
    <t>KNP</t>
  </si>
  <si>
    <t>KRN</t>
  </si>
  <si>
    <t>LPF</t>
  </si>
  <si>
    <t>SNF</t>
  </si>
  <si>
    <t>SQF</t>
  </si>
  <si>
    <t>STF</t>
  </si>
  <si>
    <t>In-Area Crews:</t>
  </si>
  <si>
    <t>Bear Divide</t>
  </si>
  <si>
    <t>Dalton</t>
  </si>
  <si>
    <t>Little Tujunga</t>
  </si>
  <si>
    <t>Texas Canyon</t>
  </si>
  <si>
    <t>Valyermo</t>
  </si>
  <si>
    <t>Kern Valley</t>
  </si>
  <si>
    <t>Big Bear</t>
  </si>
  <si>
    <t>Del Rosa</t>
  </si>
  <si>
    <t>Mill Creek</t>
  </si>
  <si>
    <t>Vista Grande</t>
  </si>
  <si>
    <t>Golden Eagles</t>
  </si>
  <si>
    <t>Laguna</t>
  </si>
  <si>
    <t>Palomar</t>
  </si>
  <si>
    <t>Arrowhead</t>
  </si>
  <si>
    <t>Rio Bravo</t>
  </si>
  <si>
    <t>Arroyo Grande</t>
  </si>
  <si>
    <t>Los Padres</t>
  </si>
  <si>
    <t>Vandenburg</t>
  </si>
  <si>
    <t>Crane Valley</t>
  </si>
  <si>
    <t>Kings River</t>
  </si>
  <si>
    <t>Sierra</t>
  </si>
  <si>
    <t>Breckenridge</t>
  </si>
  <si>
    <t>Fulton</t>
  </si>
  <si>
    <t>Horseshoe</t>
  </si>
  <si>
    <t>Springville</t>
  </si>
  <si>
    <t>Groveland</t>
  </si>
  <si>
    <t>Stanislaus</t>
  </si>
  <si>
    <t xml:space="preserve">Notes </t>
  </si>
  <si>
    <t>14th Day</t>
  </si>
  <si>
    <t>Out of Area Crews</t>
  </si>
  <si>
    <t>CND</t>
  </si>
  <si>
    <t>El Cariso</t>
  </si>
  <si>
    <t>Off For the Season</t>
  </si>
  <si>
    <t>Notes</t>
  </si>
  <si>
    <t>Appendix C</t>
  </si>
  <si>
    <t>NM-R03-000007</t>
  </si>
  <si>
    <t>updated 5/13/2012 @ 1800</t>
  </si>
  <si>
    <t>R-1</t>
  </si>
  <si>
    <t>R-2</t>
  </si>
  <si>
    <t>R-3</t>
  </si>
  <si>
    <t>R-4</t>
  </si>
  <si>
    <t>R-6</t>
  </si>
  <si>
    <t>R-8</t>
  </si>
  <si>
    <t>R-9</t>
  </si>
  <si>
    <t>R-10</t>
  </si>
  <si>
    <t>CREW</t>
  </si>
  <si>
    <t>Northern Rockies</t>
  </si>
  <si>
    <t>Rocky Mtns</t>
  </si>
  <si>
    <t>Southwest</t>
  </si>
  <si>
    <t>Great Basin</t>
  </si>
  <si>
    <t>Northwest</t>
  </si>
  <si>
    <t>Southern</t>
  </si>
  <si>
    <t>Eastern</t>
  </si>
  <si>
    <t>Alaska</t>
  </si>
  <si>
    <t>PRI</t>
  </si>
  <si>
    <t>Days Off</t>
  </si>
  <si>
    <t>S/M</t>
  </si>
  <si>
    <t>T/W</t>
  </si>
  <si>
    <t>F/S</t>
  </si>
  <si>
    <t>Crew Rotation</t>
  </si>
  <si>
    <t>Avail./DO</t>
  </si>
  <si>
    <t>*Avail./DO - Status is Available, Scheduled Days Off</t>
  </si>
  <si>
    <t>Type 1 Hotshot Crews (IHC)</t>
  </si>
  <si>
    <t>#</t>
  </si>
  <si>
    <t>SRF</t>
  </si>
  <si>
    <t>KNF</t>
  </si>
  <si>
    <t>LNF</t>
  </si>
  <si>
    <t>NOD</t>
  </si>
  <si>
    <t>PNF</t>
  </si>
  <si>
    <t>MNF</t>
  </si>
  <si>
    <t>TNF</t>
  </si>
  <si>
    <t>ENF</t>
  </si>
  <si>
    <t xml:space="preserve">ONC </t>
  </si>
  <si>
    <t>Ukonom</t>
  </si>
  <si>
    <t>Smith River</t>
  </si>
  <si>
    <t>Trinity</t>
  </si>
  <si>
    <t>Shasta Lake</t>
  </si>
  <si>
    <t>Klamath</t>
  </si>
  <si>
    <t>Salmon River</t>
  </si>
  <si>
    <t>Lassen</t>
  </si>
  <si>
    <t>Plumas</t>
  </si>
  <si>
    <t>Mendocino</t>
  </si>
  <si>
    <t>Tahoe</t>
  </si>
  <si>
    <t>Truckee</t>
  </si>
  <si>
    <t>Eldorado</t>
  </si>
  <si>
    <t>Redding</t>
  </si>
  <si>
    <t>Diamond Mtn</t>
  </si>
  <si>
    <t>Feather River</t>
  </si>
  <si>
    <t>MDF</t>
  </si>
  <si>
    <t>TMU</t>
  </si>
  <si>
    <t>Salyer</t>
  </si>
  <si>
    <t>Mad River</t>
  </si>
  <si>
    <t>Happy Camp</t>
  </si>
  <si>
    <t>Modoc</t>
  </si>
  <si>
    <t>Beckwourth</t>
  </si>
  <si>
    <t>Elk Mountain</t>
  </si>
  <si>
    <t>Tallac</t>
  </si>
  <si>
    <t>Type 2 Intial Attack Crews (T2IA)</t>
  </si>
  <si>
    <t>SHF</t>
  </si>
  <si>
    <t>American River</t>
  </si>
  <si>
    <t>TH/F/S</t>
  </si>
  <si>
    <t>S/M/T</t>
  </si>
  <si>
    <t>ID</t>
  </si>
  <si>
    <t>Iron Mt</t>
  </si>
  <si>
    <t>Heart Lake</t>
  </si>
  <si>
    <t xml:space="preserve"> Assignment</t>
  </si>
  <si>
    <t>F/S/S</t>
  </si>
  <si>
    <t>S/S/M</t>
  </si>
  <si>
    <t>WNP</t>
  </si>
  <si>
    <t>WILDLAND FIRE USE MODULES</t>
  </si>
  <si>
    <t>Marble Mtn</t>
  </si>
  <si>
    <t>MT Hebron</t>
  </si>
  <si>
    <t>Grass Lake</t>
  </si>
  <si>
    <t xml:space="preserve">Whiskeytown </t>
  </si>
  <si>
    <t>Hoopa #1</t>
  </si>
  <si>
    <t>HIA Crew 1</t>
  </si>
  <si>
    <t>HIA</t>
  </si>
  <si>
    <t>Elk Mtn</t>
  </si>
  <si>
    <t>Folsom Lake</t>
  </si>
  <si>
    <t>Eagle Lake</t>
  </si>
  <si>
    <t>Out of Country</t>
  </si>
  <si>
    <t>n</t>
  </si>
  <si>
    <t>Karuk 1</t>
  </si>
  <si>
    <t>Pending Dispatch Notification of Return from out of State Assignment</t>
  </si>
  <si>
    <t>Tree Mortality</t>
  </si>
  <si>
    <r>
      <rPr>
        <b/>
        <sz val="18"/>
        <color indexed="9"/>
        <rFont val="Arial"/>
        <family val="2"/>
      </rPr>
      <t>2016 NORTH OPS TYPE 1 OUT OF REGION ROTATION</t>
    </r>
    <r>
      <rPr>
        <b/>
        <sz val="16"/>
        <color indexed="9"/>
        <rFont val="Arial"/>
        <family val="2"/>
      </rPr>
      <t xml:space="preserve"> </t>
    </r>
  </si>
  <si>
    <r>
      <rPr>
        <b/>
        <sz val="18"/>
        <color indexed="9"/>
        <rFont val="Arial"/>
        <family val="2"/>
      </rPr>
      <t xml:space="preserve">2016 NORTH OPS TYPE 2IA OUT OF REGION </t>
    </r>
    <r>
      <rPr>
        <b/>
        <sz val="16"/>
        <color indexed="9"/>
        <rFont val="Arial"/>
        <family val="2"/>
      </rPr>
      <t xml:space="preserve"> </t>
    </r>
  </si>
  <si>
    <t>M/T/W</t>
  </si>
  <si>
    <t>Manditory Days off</t>
  </si>
  <si>
    <t>Column1</t>
  </si>
  <si>
    <t>Column2</t>
  </si>
  <si>
    <t>Column3</t>
  </si>
  <si>
    <t>Manditory Days Off</t>
  </si>
  <si>
    <t>Type 2 IA</t>
  </si>
  <si>
    <t>W/TH/F</t>
  </si>
  <si>
    <t>Available D/O</t>
  </si>
  <si>
    <t>W/T</t>
  </si>
  <si>
    <t>T/F/S</t>
  </si>
  <si>
    <t>Diamond Mt.</t>
  </si>
  <si>
    <t>W/TH</t>
  </si>
  <si>
    <t>UKONOM</t>
  </si>
  <si>
    <t>** 14 Day does not include travel</t>
  </si>
  <si>
    <t>Out of Service</t>
  </si>
  <si>
    <t>Empire UB (CA-PNF--311)</t>
  </si>
  <si>
    <t>Local</t>
  </si>
  <si>
    <t>Lassen Crew 9</t>
  </si>
  <si>
    <t xml:space="preserve">Heart Lake </t>
  </si>
  <si>
    <t xml:space="preserve">Iron Mtn </t>
  </si>
  <si>
    <t xml:space="preserve"> FL-BCP-017033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</si>
</sst>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409]d\-mmm;@"/>
    <numFmt numFmtId="166" formatCode="m/d;@"/>
  </numFmts>
  <fonts count="51" x14ac:knownFonts="1">
    <font>
      <sz val="11"/>
      <color theme="1"/>
      <name val="Calibri"/>
      <family val="2"/>
      <scheme val="minor"/>
    </font>
    <font>
      <sz val="10"/>
      <name val="Arial"/>
      <family val="2"/>
    </font>
    <font>
      <sz val="9"/>
      <name val="Arial"/>
      <family val="2"/>
    </font>
    <font>
      <b/>
      <sz val="8"/>
      <name val="Arial"/>
      <family val="2"/>
    </font>
    <font>
      <b/>
      <sz val="16"/>
      <color indexed="9"/>
      <name val="Arial"/>
      <family val="2"/>
    </font>
    <font>
      <b/>
      <sz val="18"/>
      <color indexed="9"/>
      <name val="Arial"/>
      <family val="2"/>
    </font>
    <font>
      <b/>
      <sz val="10"/>
      <name val="Arial"/>
      <family val="2"/>
    </font>
    <font>
      <b/>
      <sz val="11"/>
      <name val="Arial"/>
      <family val="2"/>
    </font>
    <font>
      <sz val="8"/>
      <name val="Arial"/>
      <family val="2"/>
    </font>
    <font>
      <u/>
      <sz val="11"/>
      <color theme="10"/>
      <name val="Calibri"/>
      <family val="2"/>
    </font>
    <font>
      <b/>
      <sz val="11"/>
      <color theme="1"/>
      <name val="Calibri"/>
      <family val="2"/>
      <scheme val="minor"/>
    </font>
    <font>
      <sz val="12"/>
      <color theme="0"/>
      <name val="Arial"/>
      <family val="2"/>
    </font>
    <font>
      <sz val="11"/>
      <color theme="0"/>
      <name val="Calibri"/>
      <family val="2"/>
    </font>
    <font>
      <i/>
      <sz val="11"/>
      <color theme="1"/>
      <name val="Calibri"/>
      <family val="2"/>
      <scheme val="minor"/>
    </font>
    <font>
      <sz val="11"/>
      <color theme="0"/>
      <name val="Arial"/>
      <family val="2"/>
    </font>
    <font>
      <b/>
      <i/>
      <sz val="12"/>
      <color theme="0"/>
      <name val="Arial"/>
      <family val="2"/>
    </font>
    <font>
      <i/>
      <sz val="10"/>
      <color theme="0"/>
      <name val="Arial"/>
      <family val="2"/>
    </font>
    <font>
      <i/>
      <sz val="11"/>
      <color theme="0"/>
      <name val="Calibri"/>
      <family val="2"/>
      <scheme val="minor"/>
    </font>
    <font>
      <sz val="9"/>
      <name val="Calibri"/>
      <family val="2"/>
      <scheme val="minor"/>
    </font>
    <font>
      <b/>
      <i/>
      <u/>
      <sz val="11"/>
      <color theme="1"/>
      <name val="Calibri"/>
      <family val="2"/>
      <scheme val="minor"/>
    </font>
    <font>
      <sz val="9"/>
      <color theme="1"/>
      <name val="Calibri"/>
      <family val="2"/>
      <scheme val="minor"/>
    </font>
    <font>
      <sz val="8"/>
      <name val="Calibri"/>
      <family val="2"/>
      <scheme val="minor"/>
    </font>
    <font>
      <sz val="8"/>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color rgb="FF000000"/>
      <name val="Calibri"/>
      <family val="2"/>
      <scheme val="minor"/>
    </font>
    <font>
      <sz val="10"/>
      <color theme="0"/>
      <name val="Arial"/>
      <family val="2"/>
    </font>
    <font>
      <b/>
      <sz val="11"/>
      <name val="Calibri"/>
      <family val="2"/>
      <scheme val="minor"/>
    </font>
    <font>
      <b/>
      <i/>
      <sz val="10"/>
      <color theme="1"/>
      <name val="Calibri"/>
      <family val="2"/>
      <scheme val="minor"/>
    </font>
    <font>
      <b/>
      <i/>
      <sz val="14"/>
      <color theme="0"/>
      <name val="Arial"/>
      <family val="2"/>
    </font>
    <font>
      <b/>
      <sz val="11"/>
      <color theme="0"/>
      <name val="Arial"/>
      <family val="2"/>
    </font>
    <font>
      <b/>
      <i/>
      <sz val="16"/>
      <color theme="0"/>
      <name val="Arial"/>
      <family val="2"/>
    </font>
    <font>
      <b/>
      <i/>
      <sz val="11"/>
      <color theme="1"/>
      <name val="Calibri"/>
      <family val="2"/>
      <scheme val="minor"/>
    </font>
    <font>
      <b/>
      <u/>
      <sz val="11"/>
      <color theme="1"/>
      <name val="Calibri"/>
      <family val="2"/>
      <scheme val="minor"/>
    </font>
    <font>
      <b/>
      <sz val="16"/>
      <color theme="0"/>
      <name val="Arial"/>
      <family val="2"/>
    </font>
    <font>
      <b/>
      <sz val="9"/>
      <name val="Arial"/>
      <family val="2"/>
    </font>
    <font>
      <b/>
      <sz val="10"/>
      <name val="Calibri"/>
      <family val="2"/>
      <scheme val="minor"/>
    </font>
    <font>
      <sz val="11"/>
      <name val="Calibri"/>
      <family val="2"/>
    </font>
    <font>
      <sz val="11"/>
      <color theme="1"/>
      <name val="Calibri"/>
      <family val="2"/>
    </font>
    <font>
      <sz val="14"/>
      <color theme="0"/>
      <name val="Calibri"/>
      <family val="2"/>
      <scheme val="minor"/>
    </font>
    <font>
      <b/>
      <sz val="8"/>
      <color theme="1"/>
      <name val="Calibri"/>
      <family val="2"/>
      <scheme val="minor"/>
    </font>
    <font>
      <b/>
      <sz val="9"/>
      <name val="Calibri"/>
      <family val="2"/>
    </font>
    <font>
      <b/>
      <sz val="8"/>
      <name val="Calibri"/>
      <family val="2"/>
    </font>
    <font>
      <b/>
      <i/>
      <sz val="8"/>
      <color theme="1"/>
      <name val="Calibri"/>
      <family val="2"/>
      <scheme val="minor"/>
    </font>
    <font>
      <b/>
      <i/>
      <sz val="8"/>
      <name val="Calibri"/>
      <family val="2"/>
    </font>
    <font>
      <b/>
      <sz val="12"/>
      <name val="Calibri"/>
      <family val="2"/>
      <scheme val="minor"/>
    </font>
    <font>
      <sz val="11"/>
      <color rgb="FFFF0000"/>
      <name val="Calibri"/>
      <family val="2"/>
    </font>
    <font>
      <b/>
      <i/>
      <sz val="9"/>
      <color theme="1"/>
      <name val="Calibri"/>
      <family val="2"/>
      <scheme val="minor"/>
    </font>
    <font>
      <b/>
      <i/>
      <sz val="8"/>
      <name val="Calibri"/>
      <family val="2"/>
      <scheme val="minor"/>
    </font>
    <font>
      <b/>
      <i/>
      <sz val="10"/>
      <name val="Calibri"/>
      <family val="2"/>
      <scheme val="minor"/>
    </font>
  </fonts>
  <fills count="15">
    <fill>
      <patternFill patternType="none"/>
    </fill>
    <fill>
      <patternFill patternType="gray125"/>
    </fill>
    <fill>
      <patternFill patternType="solid">
        <fgColor theme="1" tint="0.34998626667073579"/>
        <bgColor indexed="64"/>
      </patternFill>
    </fill>
    <fill>
      <patternFill patternType="solid">
        <fgColor theme="0" tint="-0.34998626667073579"/>
        <bgColor indexed="64"/>
      </patternFill>
    </fill>
    <fill>
      <patternFill patternType="solid">
        <fgColor rgb="FFFFE389"/>
        <bgColor indexed="64"/>
      </patternFill>
    </fill>
    <fill>
      <patternFill patternType="solid">
        <fgColor theme="5" tint="0.39994506668294322"/>
        <bgColor indexed="64"/>
      </patternFill>
    </fill>
    <fill>
      <patternFill patternType="solid">
        <fgColor theme="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6" tint="0.39994506668294322"/>
        <bgColor indexed="64"/>
      </patternFill>
    </fill>
    <fill>
      <patternFill patternType="solid">
        <fgColor rgb="FF92D050"/>
        <bgColor indexed="64"/>
      </patternFill>
    </fill>
    <fill>
      <patternFill patternType="solid">
        <fgColor rgb="FFDA9694"/>
        <bgColor indexed="64"/>
      </patternFill>
    </fill>
    <fill>
      <patternFill patternType="solid">
        <fgColor theme="2" tint="-9.9948118533890809E-2"/>
        <bgColor indexed="64"/>
      </patternFill>
    </fill>
    <fill>
      <patternFill patternType="solid">
        <fgColor theme="6"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auto="1"/>
      </left>
      <right style="thin">
        <color auto="1"/>
      </right>
      <top/>
      <bottom/>
      <diagonal/>
    </border>
    <border>
      <left/>
      <right/>
      <top style="thin">
        <color indexed="64"/>
      </top>
      <bottom/>
      <diagonal/>
    </border>
    <border>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15">
    <xf numFmtId="0" fontId="0" fillId="0" borderId="0" xfId="0"/>
    <xf numFmtId="0" fontId="0" fillId="0" borderId="0" xfId="0"/>
    <xf numFmtId="0" fontId="0" fillId="0" borderId="1" xfId="0" applyBorder="1"/>
    <xf numFmtId="0" fontId="0" fillId="0" borderId="4" xfId="0" applyBorder="1"/>
    <xf numFmtId="0" fontId="11" fillId="2" borderId="1" xfId="0" applyFont="1" applyFill="1" applyBorder="1" applyAlignment="1">
      <alignment horizontal="center" vertical="center" wrapText="1"/>
    </xf>
    <xf numFmtId="0" fontId="0" fillId="0" borderId="1" xfId="0" applyBorder="1" applyAlignment="1">
      <alignment vertical="center"/>
    </xf>
    <xf numFmtId="0" fontId="11" fillId="3"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7" xfId="0" applyBorder="1"/>
    <xf numFmtId="0" fontId="0" fillId="0" borderId="6" xfId="0" applyBorder="1"/>
    <xf numFmtId="0" fontId="0" fillId="0" borderId="7" xfId="0" applyBorder="1" applyAlignment="1">
      <alignment horizontal="left" vertical="center"/>
    </xf>
    <xf numFmtId="14" fontId="0" fillId="4" borderId="1" xfId="0" applyNumberFormat="1" applyFill="1" applyBorder="1" applyAlignment="1">
      <alignment horizontal="center" vertical="center"/>
    </xf>
    <xf numFmtId="14" fontId="0" fillId="4" borderId="8" xfId="0" applyNumberFormat="1" applyFill="1" applyBorder="1" applyAlignment="1">
      <alignment horizontal="center" vertical="center"/>
    </xf>
    <xf numFmtId="14" fontId="12" fillId="5" borderId="1" xfId="0" applyNumberFormat="1" applyFont="1" applyFill="1" applyBorder="1" applyAlignment="1">
      <alignment horizontal="center" vertical="top" wrapText="1"/>
    </xf>
    <xf numFmtId="164" fontId="12" fillId="5" borderId="1" xfId="0" applyNumberFormat="1" applyFont="1" applyFill="1" applyBorder="1" applyAlignment="1">
      <alignment horizontal="center" vertical="top" wrapText="1"/>
    </xf>
    <xf numFmtId="164" fontId="12" fillId="5" borderId="8" xfId="0" applyNumberFormat="1" applyFont="1" applyFill="1" applyBorder="1" applyAlignment="1">
      <alignment horizontal="center" vertical="top" wrapText="1"/>
    </xf>
    <xf numFmtId="0" fontId="10" fillId="0" borderId="6" xfId="0" applyFont="1" applyBorder="1" applyAlignment="1">
      <alignment vertical="center"/>
    </xf>
    <xf numFmtId="0" fontId="13" fillId="0" borderId="1" xfId="0" applyFont="1"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0" borderId="6" xfId="0" applyFill="1" applyBorder="1"/>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7" xfId="0" applyFill="1" applyBorder="1" applyAlignment="1">
      <alignment horizontal="center" vertical="center"/>
    </xf>
    <xf numFmtId="0" fontId="0" fillId="0" borderId="10" xfId="0" applyFill="1" applyBorder="1"/>
    <xf numFmtId="0" fontId="0" fillId="0" borderId="8" xfId="0" applyFill="1" applyBorder="1"/>
    <xf numFmtId="0" fontId="0" fillId="0" borderId="8" xfId="0" applyFill="1" applyBorder="1" applyAlignment="1">
      <alignment horizontal="center"/>
    </xf>
    <xf numFmtId="0" fontId="0" fillId="0" borderId="11" xfId="0" applyFill="1" applyBorder="1"/>
    <xf numFmtId="0" fontId="15" fillId="0" borderId="1" xfId="0" applyFont="1" applyFill="1" applyBorder="1" applyAlignment="1">
      <alignment horizontal="center"/>
    </xf>
    <xf numFmtId="0" fontId="15" fillId="0" borderId="6" xfId="0" applyFont="1" applyFill="1" applyBorder="1" applyAlignment="1">
      <alignment horizontal="center"/>
    </xf>
    <xf numFmtId="0" fontId="0" fillId="0" borderId="7" xfId="0"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0" fillId="0" borderId="10" xfId="0" applyBorder="1"/>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6" fillId="7" borderId="15" xfId="0" applyFont="1" applyFill="1" applyBorder="1" applyAlignment="1">
      <alignment horizontal="center" vertical="center"/>
    </xf>
    <xf numFmtId="14" fontId="17" fillId="7" borderId="16" xfId="0" applyNumberFormat="1" applyFont="1" applyFill="1" applyBorder="1" applyAlignment="1">
      <alignment horizontal="center" vertical="center"/>
    </xf>
    <xf numFmtId="0" fontId="1" fillId="0" borderId="0" xfId="0" applyFont="1" applyBorder="1" applyAlignment="1">
      <alignment horizontal="center"/>
    </xf>
    <xf numFmtId="0" fontId="18" fillId="0" borderId="2" xfId="0" applyFont="1" applyBorder="1" applyAlignment="1">
      <alignment horizontal="center" vertical="center" wrapText="1"/>
    </xf>
    <xf numFmtId="0" fontId="11" fillId="2" borderId="17"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xf numFmtId="0" fontId="0" fillId="0" borderId="19" xfId="0" applyBorder="1"/>
    <xf numFmtId="0" fontId="18" fillId="0" borderId="20" xfId="0" applyFont="1" applyBorder="1" applyAlignment="1">
      <alignment horizontal="center" vertical="center" wrapText="1"/>
    </xf>
    <xf numFmtId="0" fontId="19" fillId="0" borderId="0" xfId="0" applyFont="1" applyBorder="1" applyAlignment="1">
      <alignment horizontal="center"/>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1" xfId="0" applyFont="1" applyBorder="1" applyAlignment="1">
      <alignment horizontal="center" vertical="center"/>
    </xf>
    <xf numFmtId="0" fontId="18" fillId="0" borderId="14" xfId="0" applyFont="1" applyFill="1" applyBorder="1" applyAlignment="1">
      <alignment horizontal="center"/>
    </xf>
    <xf numFmtId="0" fontId="18" fillId="0" borderId="21" xfId="0" applyFont="1" applyFill="1" applyBorder="1" applyAlignment="1">
      <alignment horizontal="center"/>
    </xf>
    <xf numFmtId="0" fontId="18" fillId="0" borderId="14" xfId="0" applyFont="1" applyBorder="1" applyAlignment="1">
      <alignment horizontal="center" vertical="center" wrapText="1"/>
    </xf>
    <xf numFmtId="0" fontId="6" fillId="0" borderId="21" xfId="0" applyFont="1" applyFill="1" applyBorder="1" applyAlignment="1">
      <alignment horizontal="center" vertical="center"/>
    </xf>
    <xf numFmtId="0" fontId="18" fillId="0" borderId="21" xfId="0" applyFont="1" applyBorder="1" applyAlignment="1">
      <alignment horizontal="center" vertical="center" wrapText="1"/>
    </xf>
    <xf numFmtId="0" fontId="0" fillId="0" borderId="14" xfId="0" applyBorder="1" applyAlignment="1">
      <alignment horizontal="center" vertical="center" wrapText="1"/>
    </xf>
    <xf numFmtId="0" fontId="3" fillId="8" borderId="22" xfId="0" applyFont="1" applyFill="1" applyBorder="1" applyAlignment="1">
      <alignment horizontal="center" vertical="center"/>
    </xf>
    <xf numFmtId="0" fontId="6" fillId="8" borderId="14" xfId="0" applyFont="1" applyFill="1" applyBorder="1" applyAlignment="1">
      <alignment horizontal="center" vertical="center"/>
    </xf>
    <xf numFmtId="0" fontId="10" fillId="8" borderId="14" xfId="0" applyFont="1" applyFill="1" applyBorder="1" applyAlignment="1">
      <alignment horizontal="center"/>
    </xf>
    <xf numFmtId="0" fontId="10" fillId="8" borderId="21" xfId="0" applyFont="1" applyFill="1" applyBorder="1" applyAlignment="1">
      <alignment horizontal="center" vertical="center"/>
    </xf>
    <xf numFmtId="0" fontId="18" fillId="0" borderId="12" xfId="0" applyFont="1" applyBorder="1" applyAlignment="1">
      <alignment horizontal="center" vertical="center" wrapText="1"/>
    </xf>
    <xf numFmtId="0" fontId="18" fillId="0" borderId="4" xfId="0" applyFont="1" applyBorder="1" applyAlignment="1">
      <alignment horizontal="center" vertical="center" wrapText="1"/>
    </xf>
    <xf numFmtId="0" fontId="10" fillId="8" borderId="20" xfId="0" applyFont="1" applyFill="1" applyBorder="1" applyAlignment="1">
      <alignment horizontal="center"/>
    </xf>
    <xf numFmtId="0" fontId="10" fillId="8" borderId="14" xfId="0" applyFont="1" applyFill="1" applyBorder="1" applyAlignment="1">
      <alignment horizontal="center" vertical="center"/>
    </xf>
    <xf numFmtId="0" fontId="0" fillId="0" borderId="23" xfId="0" applyBorder="1"/>
    <xf numFmtId="0" fontId="0" fillId="0" borderId="24" xfId="0" applyBorder="1"/>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0" borderId="25" xfId="0" applyFont="1" applyBorder="1" applyAlignment="1">
      <alignment vertical="center"/>
    </xf>
    <xf numFmtId="0" fontId="10" fillId="0" borderId="27" xfId="0" applyFont="1" applyBorder="1" applyAlignment="1">
      <alignment vertical="center"/>
    </xf>
    <xf numFmtId="0" fontId="0" fillId="0" borderId="28" xfId="0" applyBorder="1" applyAlignment="1">
      <alignment vertical="center"/>
    </xf>
    <xf numFmtId="0" fontId="13" fillId="0" borderId="28" xfId="0" applyFont="1" applyBorder="1"/>
    <xf numFmtId="14" fontId="0" fillId="4" borderId="28" xfId="0" applyNumberFormat="1" applyFill="1" applyBorder="1" applyAlignment="1">
      <alignment horizontal="center" vertical="center"/>
    </xf>
    <xf numFmtId="164" fontId="12" fillId="5" borderId="28" xfId="0" applyNumberFormat="1" applyFont="1" applyFill="1" applyBorder="1" applyAlignment="1">
      <alignment horizontal="center" vertical="top" wrapText="1"/>
    </xf>
    <xf numFmtId="14" fontId="0" fillId="0" borderId="28" xfId="0" applyNumberFormat="1" applyBorder="1" applyAlignment="1">
      <alignment horizontal="center" vertical="center"/>
    </xf>
    <xf numFmtId="0" fontId="11" fillId="2" borderId="29" xfId="0" applyFont="1" applyFill="1" applyBorder="1" applyAlignment="1">
      <alignment horizontal="center" vertical="center" wrapText="1"/>
    </xf>
    <xf numFmtId="0" fontId="10" fillId="0" borderId="29" xfId="0" applyFont="1" applyBorder="1" applyAlignment="1">
      <alignment vertical="center"/>
    </xf>
    <xf numFmtId="0" fontId="23"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0" fillId="0" borderId="1" xfId="0" applyFill="1" applyBorder="1" applyAlignment="1">
      <alignment vertical="center"/>
    </xf>
    <xf numFmtId="0" fontId="10" fillId="0" borderId="1" xfId="0" applyFont="1" applyBorder="1" applyAlignment="1">
      <alignment vertical="center"/>
    </xf>
    <xf numFmtId="0" fontId="10" fillId="0" borderId="1" xfId="0" applyFont="1" applyBorder="1" applyAlignment="1">
      <alignment horizontal="center" vertical="center"/>
    </xf>
    <xf numFmtId="14" fontId="24" fillId="0" borderId="21" xfId="0" applyNumberFormat="1" applyFont="1" applyBorder="1" applyAlignment="1">
      <alignment horizontal="center" vertical="center"/>
    </xf>
    <xf numFmtId="0" fontId="24" fillId="0" borderId="14" xfId="0" applyFont="1" applyBorder="1" applyAlignment="1">
      <alignment horizontal="center" vertical="center" wrapText="1"/>
    </xf>
    <xf numFmtId="0" fontId="24" fillId="0" borderId="14" xfId="0" applyFont="1" applyFill="1" applyBorder="1" applyAlignment="1">
      <alignment horizontal="center"/>
    </xf>
    <xf numFmtId="0" fontId="24" fillId="0" borderId="4" xfId="0" applyFont="1" applyBorder="1" applyAlignment="1">
      <alignment horizontal="center" vertical="center" wrapText="1"/>
    </xf>
    <xf numFmtId="0" fontId="24" fillId="0" borderId="21" xfId="0" applyFont="1" applyFill="1" applyBorder="1" applyAlignment="1">
      <alignment horizontal="center"/>
    </xf>
    <xf numFmtId="0" fontId="24" fillId="0" borderId="21" xfId="0" applyFont="1" applyBorder="1" applyAlignment="1">
      <alignment horizontal="center" vertical="center" wrapText="1"/>
    </xf>
    <xf numFmtId="0" fontId="1" fillId="0" borderId="14" xfId="0" applyFont="1" applyFill="1" applyBorder="1" applyAlignment="1">
      <alignment horizontal="center" vertical="center"/>
    </xf>
    <xf numFmtId="0" fontId="24" fillId="0" borderId="12" xfId="0" applyFont="1" applyBorder="1" applyAlignment="1">
      <alignment horizontal="center" vertical="center" wrapText="1"/>
    </xf>
    <xf numFmtId="0" fontId="8" fillId="0" borderId="14" xfId="0" applyFont="1" applyFill="1" applyBorder="1" applyAlignment="1">
      <alignment horizontal="center" vertical="center"/>
    </xf>
    <xf numFmtId="14" fontId="0" fillId="4" borderId="17" xfId="0" applyNumberFormat="1" applyFill="1" applyBorder="1" applyAlignment="1">
      <alignment horizontal="center" vertical="center"/>
    </xf>
    <xf numFmtId="0" fontId="18" fillId="0" borderId="12" xfId="0" applyFont="1" applyFill="1" applyBorder="1" applyAlignment="1">
      <alignment horizontal="center"/>
    </xf>
    <xf numFmtId="0" fontId="20" fillId="0" borderId="4" xfId="0" applyFont="1" applyBorder="1" applyAlignment="1">
      <alignment horizontal="center"/>
    </xf>
    <xf numFmtId="0" fontId="26" fillId="0" borderId="1" xfId="0" applyFont="1" applyBorder="1" applyAlignment="1">
      <alignment horizontal="center"/>
    </xf>
    <xf numFmtId="0" fontId="10" fillId="0" borderId="28" xfId="0" applyFont="1" applyBorder="1" applyAlignment="1">
      <alignment vertical="center"/>
    </xf>
    <xf numFmtId="14" fontId="25" fillId="0" borderId="1" xfId="0" applyNumberFormat="1" applyFont="1" applyBorder="1" applyAlignment="1">
      <alignment horizontal="center" vertical="center"/>
    </xf>
    <xf numFmtId="0" fontId="27" fillId="2" borderId="1" xfId="0" applyFont="1" applyFill="1" applyBorder="1" applyAlignment="1">
      <alignment horizontal="center" vertical="center" wrapText="1"/>
    </xf>
    <xf numFmtId="0" fontId="25" fillId="0" borderId="0" xfId="0" applyFont="1" applyBorder="1" applyAlignment="1">
      <alignment horizontal="center"/>
    </xf>
    <xf numFmtId="0" fontId="25" fillId="0" borderId="0" xfId="0" applyFont="1"/>
    <xf numFmtId="0" fontId="10" fillId="8" borderId="14" xfId="0" applyFont="1" applyFill="1" applyBorder="1" applyAlignment="1">
      <alignment horizontal="center" vertical="center"/>
    </xf>
    <xf numFmtId="0" fontId="10"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1" xfId="0" applyFont="1" applyFill="1" applyBorder="1" applyAlignment="1">
      <alignment horizontal="center" vertical="center"/>
    </xf>
    <xf numFmtId="0" fontId="20" fillId="0" borderId="4" xfId="0" applyFont="1" applyBorder="1" applyAlignment="1">
      <alignment horizontal="center" vertical="center"/>
    </xf>
    <xf numFmtId="0" fontId="0" fillId="0" borderId="1" xfId="0" applyFont="1" applyFill="1" applyBorder="1"/>
    <xf numFmtId="0" fontId="0" fillId="0" borderId="1" xfId="0" applyFont="1" applyBorder="1"/>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25" fillId="0" borderId="1" xfId="0" applyFont="1" applyBorder="1"/>
    <xf numFmtId="0" fontId="0" fillId="8" borderId="21" xfId="0" applyFill="1" applyBorder="1" applyAlignment="1">
      <alignment horizontal="center"/>
    </xf>
    <xf numFmtId="0" fontId="18" fillId="0" borderId="31" xfId="0" applyFont="1" applyBorder="1" applyAlignment="1">
      <alignment horizontal="center" vertical="center" wrapText="1"/>
    </xf>
    <xf numFmtId="0" fontId="18" fillId="0" borderId="30" xfId="0" applyFont="1" applyBorder="1" applyAlignment="1">
      <alignment horizontal="center" vertical="center" wrapText="1"/>
    </xf>
    <xf numFmtId="0" fontId="28" fillId="0" borderId="20" xfId="0" applyFont="1" applyBorder="1" applyAlignment="1">
      <alignment horizontal="center" vertical="center" wrapText="1"/>
    </xf>
    <xf numFmtId="0" fontId="0" fillId="0" borderId="21" xfId="0" applyBorder="1"/>
    <xf numFmtId="0" fontId="1" fillId="6" borderId="12" xfId="0" applyFont="1" applyFill="1" applyBorder="1" applyAlignment="1">
      <alignment horizontal="center" vertical="top"/>
    </xf>
    <xf numFmtId="0" fontId="0" fillId="6" borderId="1" xfId="0" applyFill="1" applyBorder="1" applyAlignment="1">
      <alignment vertical="center"/>
    </xf>
    <xf numFmtId="14"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14" fontId="18" fillId="0" borderId="21"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25" fillId="0" borderId="14" xfId="0" applyFont="1" applyBorder="1" applyAlignment="1">
      <alignment horizontal="center"/>
    </xf>
    <xf numFmtId="0" fontId="0" fillId="11" borderId="0" xfId="0" applyFill="1"/>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0" fillId="0" borderId="0" xfId="0" applyFill="1"/>
    <xf numFmtId="164" fontId="12" fillId="12" borderId="1" xfId="0" applyNumberFormat="1" applyFont="1" applyFill="1" applyBorder="1" applyAlignment="1">
      <alignment horizontal="center" vertical="top" wrapText="1"/>
    </xf>
    <xf numFmtId="0" fontId="0" fillId="0" borderId="0" xfId="0" applyBorder="1"/>
    <xf numFmtId="0" fontId="0" fillId="0" borderId="22" xfId="0" applyFill="1" applyBorder="1" applyAlignment="1">
      <alignment horizontal="center" vertical="center" wrapText="1"/>
    </xf>
    <xf numFmtId="0" fontId="0" fillId="0" borderId="14" xfId="0" applyBorder="1" applyAlignment="1">
      <alignment horizontal="center"/>
    </xf>
    <xf numFmtId="0" fontId="28" fillId="0" borderId="14" xfId="0" applyFont="1" applyBorder="1" applyAlignment="1">
      <alignment horizontal="center" vertical="center" wrapText="1"/>
    </xf>
    <xf numFmtId="0" fontId="23" fillId="8" borderId="20" xfId="0" applyFont="1" applyFill="1" applyBorder="1" applyAlignment="1">
      <alignment horizontal="center" vertical="center"/>
    </xf>
    <xf numFmtId="0" fontId="24" fillId="0" borderId="2" xfId="0" applyFont="1" applyBorder="1" applyAlignment="1">
      <alignment horizontal="center" vertical="center" wrapText="1"/>
    </xf>
    <xf numFmtId="14" fontId="24" fillId="0" borderId="20" xfId="0" applyNumberFormat="1" applyFont="1" applyBorder="1" applyAlignment="1">
      <alignment horizontal="center" vertical="center"/>
    </xf>
    <xf numFmtId="0" fontId="24" fillId="0" borderId="37" xfId="0" applyFont="1" applyFill="1" applyBorder="1" applyAlignment="1">
      <alignment horizontal="center"/>
    </xf>
    <xf numFmtId="14" fontId="25" fillId="0" borderId="20" xfId="0" applyNumberFormat="1" applyFont="1" applyBorder="1" applyAlignment="1">
      <alignment horizontal="center"/>
    </xf>
    <xf numFmtId="0" fontId="1" fillId="6" borderId="2" xfId="0" applyFont="1" applyFill="1" applyBorder="1" applyAlignment="1">
      <alignment horizontal="center" vertical="top"/>
    </xf>
    <xf numFmtId="0" fontId="24" fillId="0" borderId="20" xfId="0" applyFont="1" applyBorder="1" applyAlignment="1">
      <alignment horizontal="center" vertical="center" wrapText="1"/>
    </xf>
    <xf numFmtId="14" fontId="24" fillId="0" borderId="13" xfId="0" applyNumberFormat="1" applyFont="1" applyFill="1" applyBorder="1" applyAlignment="1">
      <alignment horizontal="center" vertical="center"/>
    </xf>
    <xf numFmtId="14" fontId="25" fillId="0" borderId="13" xfId="0" applyNumberFormat="1" applyFont="1" applyBorder="1" applyAlignment="1">
      <alignment horizontal="center"/>
    </xf>
    <xf numFmtId="0" fontId="6" fillId="6" borderId="12"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21" xfId="0" applyFont="1" applyFill="1" applyBorder="1" applyAlignment="1">
      <alignment horizontal="center" vertical="center" wrapText="1"/>
    </xf>
    <xf numFmtId="0" fontId="1" fillId="6" borderId="14" xfId="0" applyFont="1" applyFill="1" applyBorder="1" applyAlignment="1">
      <alignment horizontal="center" vertical="top"/>
    </xf>
    <xf numFmtId="0" fontId="24" fillId="0" borderId="13" xfId="0" applyFont="1" applyBorder="1" applyAlignment="1">
      <alignment horizontal="center" vertical="center" wrapText="1"/>
    </xf>
    <xf numFmtId="0" fontId="24" fillId="0" borderId="14"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1" xfId="0" applyFont="1" applyFill="1" applyBorder="1" applyAlignment="1">
      <alignment horizontal="center" vertical="center" wrapText="1"/>
    </xf>
    <xf numFmtId="0" fontId="28" fillId="8" borderId="21" xfId="0" applyFont="1" applyFill="1" applyBorder="1" applyAlignment="1">
      <alignment horizontal="center" vertical="center"/>
    </xf>
    <xf numFmtId="0" fontId="0" fillId="8" borderId="31" xfId="0" applyFill="1" applyBorder="1" applyAlignment="1">
      <alignment horizontal="center" vertical="center"/>
    </xf>
    <xf numFmtId="0" fontId="0" fillId="8" borderId="30" xfId="0" applyFill="1" applyBorder="1" applyAlignment="1">
      <alignment horizontal="center" vertical="center"/>
    </xf>
    <xf numFmtId="0" fontId="0" fillId="8" borderId="21" xfId="0" applyFill="1" applyBorder="1"/>
    <xf numFmtId="0" fontId="25" fillId="0" borderId="12" xfId="0" applyFont="1" applyBorder="1" applyAlignment="1">
      <alignment horizontal="center"/>
    </xf>
    <xf numFmtId="0" fontId="37" fillId="0" borderId="14" xfId="0" applyFont="1" applyBorder="1" applyAlignment="1">
      <alignment horizontal="center" vertical="center" wrapText="1"/>
    </xf>
    <xf numFmtId="0" fontId="6" fillId="0" borderId="21" xfId="0" applyFont="1" applyBorder="1" applyAlignment="1">
      <alignment horizontal="center" vertical="center" wrapText="1"/>
    </xf>
    <xf numFmtId="14" fontId="37" fillId="0" borderId="1" xfId="0" applyNumberFormat="1" applyFont="1" applyBorder="1" applyAlignment="1">
      <alignment horizontal="center" vertical="center"/>
    </xf>
    <xf numFmtId="14" fontId="28" fillId="0" borderId="1" xfId="0" applyNumberFormat="1" applyFont="1" applyBorder="1" applyAlignment="1">
      <alignment horizontal="center" vertical="center"/>
    </xf>
    <xf numFmtId="0" fontId="0" fillId="0" borderId="14" xfId="0" applyBorder="1"/>
    <xf numFmtId="0" fontId="0" fillId="0" borderId="20" xfId="0" applyBorder="1"/>
    <xf numFmtId="0" fontId="0" fillId="0" borderId="12" xfId="0" applyBorder="1"/>
    <xf numFmtId="14" fontId="24" fillId="0" borderId="30" xfId="0" applyNumberFormat="1" applyFont="1" applyFill="1" applyBorder="1" applyAlignment="1">
      <alignment horizontal="center" vertical="center"/>
    </xf>
    <xf numFmtId="0" fontId="22" fillId="0" borderId="14" xfId="0" applyFont="1" applyFill="1" applyBorder="1" applyAlignment="1">
      <alignment horizontal="center" vertical="center" wrapText="1"/>
    </xf>
    <xf numFmtId="0" fontId="0" fillId="8" borderId="20" xfId="0" applyFill="1" applyBorder="1" applyAlignment="1">
      <alignment horizontal="center"/>
    </xf>
    <xf numFmtId="0" fontId="6" fillId="8" borderId="14"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36" fillId="0" borderId="31" xfId="0" applyFont="1" applyFill="1" applyBorder="1" applyAlignment="1">
      <alignment horizontal="center"/>
    </xf>
    <xf numFmtId="0" fontId="0" fillId="0" borderId="21" xfId="0" applyBorder="1" applyAlignment="1">
      <alignment horizontal="center"/>
    </xf>
    <xf numFmtId="0" fontId="37" fillId="0" borderId="21" xfId="0" applyFont="1" applyBorder="1" applyAlignment="1">
      <alignment horizontal="center" vertical="center" wrapText="1"/>
    </xf>
    <xf numFmtId="0" fontId="0" fillId="8" borderId="30" xfId="0" applyFill="1" applyBorder="1" applyAlignment="1">
      <alignment horizontal="center" vertical="center"/>
    </xf>
    <xf numFmtId="0" fontId="18" fillId="0" borderId="14" xfId="0" applyFont="1" applyFill="1" applyBorder="1" applyAlignment="1">
      <alignment horizontal="center" vertical="center" wrapText="1"/>
    </xf>
    <xf numFmtId="14" fontId="18" fillId="0" borderId="14" xfId="0" applyNumberFormat="1" applyFont="1" applyBorder="1" applyAlignment="1">
      <alignment horizontal="center" vertical="center" wrapText="1"/>
    </xf>
    <xf numFmtId="0" fontId="37" fillId="0" borderId="30" xfId="0" applyFont="1" applyBorder="1" applyAlignment="1">
      <alignment horizontal="center" vertical="center" wrapText="1"/>
    </xf>
    <xf numFmtId="0" fontId="6" fillId="13" borderId="14" xfId="0" applyFont="1" applyFill="1" applyBorder="1" applyAlignment="1">
      <alignment horizontal="center" vertical="center" wrapText="1"/>
    </xf>
    <xf numFmtId="0" fontId="33" fillId="10" borderId="0" xfId="0" applyFont="1" applyFill="1" applyBorder="1" applyAlignment="1"/>
    <xf numFmtId="164" fontId="12" fillId="6" borderId="1" xfId="0" applyNumberFormat="1" applyFont="1" applyFill="1" applyBorder="1" applyAlignment="1">
      <alignment horizontal="center" vertical="top" wrapText="1"/>
    </xf>
    <xf numFmtId="164" fontId="12" fillId="6" borderId="29" xfId="0" applyNumberFormat="1" applyFont="1" applyFill="1" applyBorder="1" applyAlignment="1">
      <alignment horizontal="center" vertical="top" wrapText="1"/>
    </xf>
    <xf numFmtId="0" fontId="14" fillId="2" borderId="1" xfId="0" applyFont="1" applyFill="1" applyBorder="1" applyAlignment="1">
      <alignment horizontal="center" vertical="center" wrapText="1"/>
    </xf>
    <xf numFmtId="14" fontId="0" fillId="0" borderId="17" xfId="0" applyNumberFormat="1" applyBorder="1" applyAlignment="1">
      <alignment horizontal="center" vertical="center"/>
    </xf>
    <xf numFmtId="0" fontId="0" fillId="0" borderId="17" xfId="0" applyFont="1" applyBorder="1" applyAlignment="1">
      <alignment horizontal="center" vertical="center"/>
    </xf>
    <xf numFmtId="14" fontId="0" fillId="0" borderId="17" xfId="0" applyNumberFormat="1" applyFill="1" applyBorder="1" applyAlignment="1">
      <alignment horizontal="center" vertical="center"/>
    </xf>
    <xf numFmtId="0" fontId="11" fillId="2" borderId="45" xfId="0" applyFont="1" applyFill="1" applyBorder="1" applyAlignment="1">
      <alignment horizontal="center" vertical="center" wrapText="1"/>
    </xf>
    <xf numFmtId="0" fontId="23" fillId="0" borderId="29" xfId="0" applyFont="1" applyBorder="1" applyAlignment="1">
      <alignment horizontal="center" vertical="center"/>
    </xf>
    <xf numFmtId="14" fontId="21" fillId="0" borderId="45" xfId="0" applyNumberFormat="1" applyFont="1" applyBorder="1" applyAlignment="1">
      <alignment horizontal="center" vertical="center"/>
    </xf>
    <xf numFmtId="0" fontId="0" fillId="0" borderId="46" xfId="0" applyBorder="1"/>
    <xf numFmtId="0" fontId="0" fillId="0" borderId="47" xfId="0" applyBorder="1"/>
    <xf numFmtId="0" fontId="0" fillId="3" borderId="48" xfId="0" applyFill="1" applyBorder="1"/>
    <xf numFmtId="0" fontId="0" fillId="0" borderId="48" xfId="0" applyBorder="1"/>
    <xf numFmtId="0" fontId="0" fillId="0" borderId="32" xfId="0" applyBorder="1"/>
    <xf numFmtId="49" fontId="38" fillId="6" borderId="29" xfId="0" applyNumberFormat="1" applyFont="1" applyFill="1" applyBorder="1" applyAlignment="1">
      <alignment horizontal="center" vertical="top" wrapText="1"/>
    </xf>
    <xf numFmtId="164" fontId="39" fillId="6" borderId="29" xfId="0" applyNumberFormat="1" applyFont="1" applyFill="1" applyBorder="1" applyAlignment="1">
      <alignment horizontal="center" vertical="top" wrapText="1"/>
    </xf>
    <xf numFmtId="164" fontId="39" fillId="6" borderId="1" xfId="0" applyNumberFormat="1" applyFont="1" applyFill="1" applyBorder="1" applyAlignment="1">
      <alignment horizontal="center" vertical="top" wrapText="1"/>
    </xf>
    <xf numFmtId="0" fontId="40" fillId="2" borderId="9" xfId="0" applyFont="1" applyFill="1" applyBorder="1" applyAlignment="1">
      <alignment vertical="center"/>
    </xf>
    <xf numFmtId="0" fontId="0" fillId="0" borderId="50" xfId="0" applyBorder="1"/>
    <xf numFmtId="0" fontId="10" fillId="6" borderId="1" xfId="0" applyFont="1" applyFill="1" applyBorder="1" applyAlignment="1">
      <alignment vertical="center"/>
    </xf>
    <xf numFmtId="0" fontId="10" fillId="6" borderId="1" xfId="0" applyFont="1" applyFill="1" applyBorder="1" applyAlignment="1">
      <alignment horizontal="center" vertical="center"/>
    </xf>
    <xf numFmtId="49" fontId="38" fillId="6" borderId="1" xfId="0" applyNumberFormat="1" applyFont="1" applyFill="1" applyBorder="1" applyAlignment="1">
      <alignment horizontal="center" vertical="top" wrapText="1"/>
    </xf>
    <xf numFmtId="0" fontId="25" fillId="0" borderId="49" xfId="0" applyFont="1" applyBorder="1"/>
    <xf numFmtId="0" fontId="0" fillId="0" borderId="28" xfId="0" applyBorder="1" applyAlignment="1">
      <alignment horizontal="center" vertical="center"/>
    </xf>
    <xf numFmtId="0" fontId="38" fillId="6" borderId="29" xfId="0" applyNumberFormat="1" applyFont="1" applyFill="1" applyBorder="1" applyAlignment="1">
      <alignment horizontal="center" vertical="top" wrapText="1"/>
    </xf>
    <xf numFmtId="0" fontId="6" fillId="8" borderId="21" xfId="0" applyFont="1" applyFill="1" applyBorder="1" applyAlignment="1">
      <alignment horizontal="center" vertical="top"/>
    </xf>
    <xf numFmtId="0" fontId="23" fillId="0" borderId="14" xfId="0" applyFont="1" applyBorder="1" applyAlignment="1">
      <alignment horizontal="center" vertical="center" wrapText="1"/>
    </xf>
    <xf numFmtId="0" fontId="28" fillId="0" borderId="31" xfId="0" applyFont="1" applyFill="1" applyBorder="1" applyAlignment="1">
      <alignment horizontal="center" vertical="center"/>
    </xf>
    <xf numFmtId="0" fontId="10" fillId="0" borderId="31" xfId="0" applyFont="1" applyFill="1" applyBorder="1"/>
    <xf numFmtId="14" fontId="24" fillId="0" borderId="30" xfId="0" applyNumberFormat="1" applyFont="1" applyBorder="1" applyAlignment="1">
      <alignment horizontal="center" vertical="center"/>
    </xf>
    <xf numFmtId="0" fontId="23" fillId="0" borderId="14" xfId="0" applyFont="1" applyBorder="1" applyAlignment="1">
      <alignment horizontal="center" vertical="center"/>
    </xf>
    <xf numFmtId="0" fontId="25" fillId="0" borderId="14" xfId="0" applyFont="1" applyBorder="1"/>
    <xf numFmtId="0" fontId="0" fillId="0" borderId="20" xfId="0" applyBorder="1" applyAlignment="1">
      <alignment horizontal="center"/>
    </xf>
    <xf numFmtId="0" fontId="37" fillId="0" borderId="20" xfId="0" applyFont="1" applyBorder="1" applyAlignment="1">
      <alignment horizontal="center" vertical="center" wrapText="1"/>
    </xf>
    <xf numFmtId="0" fontId="10" fillId="6" borderId="21" xfId="0" applyFont="1" applyFill="1" applyBorder="1" applyAlignment="1">
      <alignment horizontal="center"/>
    </xf>
    <xf numFmtId="0" fontId="0" fillId="6" borderId="21" xfId="0" applyFont="1" applyFill="1" applyBorder="1" applyAlignment="1">
      <alignment horizontal="center"/>
    </xf>
    <xf numFmtId="0" fontId="0" fillId="0" borderId="1" xfId="0" applyFont="1" applyFill="1" applyBorder="1" applyAlignment="1">
      <alignment vertical="center"/>
    </xf>
    <xf numFmtId="0" fontId="41" fillId="0" borderId="48" xfId="0" applyFont="1" applyBorder="1"/>
    <xf numFmtId="0" fontId="33" fillId="10" borderId="0" xfId="0" applyFont="1" applyFill="1" applyBorder="1" applyAlignment="1"/>
    <xf numFmtId="0" fontId="37" fillId="13" borderId="14" xfId="0" applyFont="1" applyFill="1" applyBorder="1" applyAlignment="1">
      <alignment horizontal="center" vertical="center" wrapText="1"/>
    </xf>
    <xf numFmtId="164" fontId="42" fillId="6" borderId="1" xfId="0" applyNumberFormat="1" applyFont="1" applyFill="1" applyBorder="1" applyAlignment="1">
      <alignment horizontal="center" vertical="top" wrapText="1"/>
    </xf>
    <xf numFmtId="0" fontId="0" fillId="6" borderId="1" xfId="0" applyFill="1" applyBorder="1" applyAlignment="1"/>
    <xf numFmtId="14" fontId="0" fillId="4" borderId="17" xfId="0" applyNumberFormat="1" applyFill="1" applyBorder="1" applyAlignment="1">
      <alignment horizontal="center"/>
    </xf>
    <xf numFmtId="164" fontId="12" fillId="12" borderId="1" xfId="0" applyNumberFormat="1" applyFont="1" applyFill="1" applyBorder="1" applyAlignment="1">
      <alignment horizontal="center" wrapText="1"/>
    </xf>
    <xf numFmtId="14" fontId="0" fillId="6" borderId="17" xfId="0" applyNumberFormat="1" applyFill="1" applyBorder="1" applyAlignment="1">
      <alignment horizontal="center"/>
    </xf>
    <xf numFmtId="14" fontId="44" fillId="0" borderId="1" xfId="0" applyNumberFormat="1" applyFont="1" applyBorder="1" applyAlignment="1">
      <alignment horizontal="center" vertical="center"/>
    </xf>
    <xf numFmtId="0" fontId="41" fillId="0" borderId="48" xfId="0" applyFont="1" applyBorder="1" applyAlignment="1">
      <alignment horizontal="center" vertical="center"/>
    </xf>
    <xf numFmtId="49" fontId="43" fillId="6" borderId="1" xfId="0" applyNumberFormat="1" applyFont="1" applyFill="1" applyBorder="1" applyAlignment="1">
      <alignment horizontal="center" vertical="center" wrapText="1"/>
    </xf>
    <xf numFmtId="0" fontId="44" fillId="0" borderId="1" xfId="0" applyFont="1" applyBorder="1" applyAlignment="1">
      <alignment horizontal="center" vertical="center"/>
    </xf>
    <xf numFmtId="0" fontId="41" fillId="0" borderId="1" xfId="0" applyFont="1" applyBorder="1" applyAlignment="1">
      <alignment horizontal="center" vertical="center"/>
    </xf>
    <xf numFmtId="0" fontId="45" fillId="0" borderId="1" xfId="1" applyFont="1" applyBorder="1" applyAlignment="1" applyProtection="1">
      <alignment horizontal="center" vertical="center"/>
    </xf>
    <xf numFmtId="0" fontId="46" fillId="13" borderId="14" xfId="0" applyFont="1" applyFill="1" applyBorder="1" applyAlignment="1">
      <alignment horizontal="center" vertical="center" wrapText="1"/>
    </xf>
    <xf numFmtId="49" fontId="47" fillId="6" borderId="29" xfId="0" applyNumberFormat="1" applyFont="1" applyFill="1" applyBorder="1" applyAlignment="1">
      <alignment horizontal="center" vertical="top" wrapText="1"/>
    </xf>
    <xf numFmtId="14" fontId="22" fillId="0" borderId="1" xfId="0" applyNumberFormat="1" applyFont="1" applyBorder="1" applyAlignment="1">
      <alignment horizontal="center" vertical="center"/>
    </xf>
    <xf numFmtId="0" fontId="6" fillId="8" borderId="21" xfId="0" applyFont="1" applyFill="1" applyBorder="1" applyAlignment="1">
      <alignment horizontal="center" vertical="top"/>
    </xf>
    <xf numFmtId="0" fontId="0" fillId="8" borderId="20" xfId="0" applyFill="1" applyBorder="1"/>
    <xf numFmtId="0" fontId="23" fillId="13" borderId="14" xfId="0" applyFont="1" applyFill="1" applyBorder="1" applyAlignment="1">
      <alignment horizontal="center"/>
    </xf>
    <xf numFmtId="0" fontId="10" fillId="0" borderId="14" xfId="0" applyFont="1" applyFill="1" applyBorder="1" applyAlignment="1">
      <alignment horizontal="center"/>
    </xf>
    <xf numFmtId="14" fontId="28" fillId="0" borderId="14" xfId="0" applyNumberFormat="1" applyFont="1" applyFill="1" applyBorder="1" applyAlignment="1">
      <alignment horizontal="center" vertical="center"/>
    </xf>
    <xf numFmtId="49" fontId="42" fillId="6" borderId="1" xfId="0" applyNumberFormat="1" applyFont="1" applyFill="1" applyBorder="1" applyAlignment="1">
      <alignment horizontal="center" vertical="top" wrapText="1"/>
    </xf>
    <xf numFmtId="165" fontId="12" fillId="5" borderId="1" xfId="0" applyNumberFormat="1" applyFont="1" applyFill="1" applyBorder="1" applyAlignment="1">
      <alignment horizontal="center" vertical="top" wrapText="1"/>
    </xf>
    <xf numFmtId="14" fontId="41" fillId="0" borderId="1" xfId="0" applyNumberFormat="1" applyFont="1" applyBorder="1" applyAlignment="1">
      <alignment horizontal="center" vertical="center"/>
    </xf>
    <xf numFmtId="0" fontId="22" fillId="0" borderId="9" xfId="0" applyFont="1" applyBorder="1" applyAlignment="1">
      <alignment horizontal="center"/>
    </xf>
    <xf numFmtId="0" fontId="22" fillId="0" borderId="32" xfId="0" applyFont="1" applyBorder="1" applyAlignment="1">
      <alignment horizontal="center"/>
    </xf>
    <xf numFmtId="0" fontId="0" fillId="0" borderId="0" xfId="0" applyBorder="1"/>
    <xf numFmtId="14" fontId="44" fillId="0" borderId="1" xfId="0" applyNumberFormat="1" applyFont="1" applyFill="1" applyBorder="1" applyAlignment="1">
      <alignment horizontal="center" vertical="center"/>
    </xf>
    <xf numFmtId="166" fontId="12" fillId="5" borderId="1" xfId="0" applyNumberFormat="1" applyFont="1" applyFill="1" applyBorder="1" applyAlignment="1" applyProtection="1">
      <alignment horizontal="center" vertical="top" wrapText="1"/>
    </xf>
    <xf numFmtId="0" fontId="23" fillId="0" borderId="14" xfId="0" applyFont="1" applyBorder="1" applyAlignment="1">
      <alignment horizontal="center"/>
    </xf>
    <xf numFmtId="14" fontId="41" fillId="0" borderId="1" xfId="0" applyNumberFormat="1" applyFont="1" applyBorder="1" applyAlignment="1">
      <alignment horizontal="center" vertical="center" wrapText="1"/>
    </xf>
    <xf numFmtId="14" fontId="48" fillId="0" borderId="1" xfId="0" applyNumberFormat="1" applyFont="1" applyBorder="1" applyAlignment="1">
      <alignment horizontal="center" vertical="center" wrapText="1"/>
    </xf>
    <xf numFmtId="0" fontId="23" fillId="8" borderId="42" xfId="0" applyFont="1" applyFill="1" applyBorder="1" applyAlignment="1">
      <alignment horizontal="center" vertical="center"/>
    </xf>
    <xf numFmtId="14" fontId="49" fillId="0" borderId="1" xfId="0" applyNumberFormat="1" applyFont="1" applyBorder="1" applyAlignment="1">
      <alignment horizontal="center" vertical="center"/>
    </xf>
    <xf numFmtId="14" fontId="23" fillId="0" borderId="1" xfId="0" applyNumberFormat="1" applyFont="1" applyBorder="1" applyAlignment="1">
      <alignment horizontal="center" vertical="center"/>
    </xf>
    <xf numFmtId="14" fontId="49" fillId="0" borderId="29" xfId="0" applyNumberFormat="1" applyFont="1" applyBorder="1" applyAlignment="1">
      <alignment horizontal="center" vertical="center"/>
    </xf>
    <xf numFmtId="0" fontId="6" fillId="0" borderId="14" xfId="0" applyFont="1" applyFill="1" applyBorder="1" applyAlignment="1">
      <alignment horizontal="center" vertical="center"/>
    </xf>
    <xf numFmtId="0" fontId="10" fillId="8" borderId="51" xfId="0" applyFont="1" applyFill="1" applyBorder="1" applyAlignment="1">
      <alignment horizontal="center"/>
    </xf>
    <xf numFmtId="0" fontId="10" fillId="0" borderId="13" xfId="0" applyFont="1" applyFill="1" applyBorder="1" applyAlignment="1">
      <alignment horizontal="center" vertical="center"/>
    </xf>
    <xf numFmtId="0" fontId="0" fillId="6" borderId="22" xfId="0" applyFont="1" applyFill="1" applyBorder="1" applyAlignment="1">
      <alignment horizontal="center"/>
    </xf>
    <xf numFmtId="14" fontId="49" fillId="6" borderId="1" xfId="0" applyNumberFormat="1" applyFont="1" applyFill="1" applyBorder="1" applyAlignment="1">
      <alignment horizontal="center" vertical="center"/>
    </xf>
    <xf numFmtId="0" fontId="44" fillId="0" borderId="29" xfId="0" applyFont="1" applyBorder="1" applyAlignment="1">
      <alignment horizontal="center" vertical="center"/>
    </xf>
    <xf numFmtId="14" fontId="50" fillId="0" borderId="1" xfId="0" applyNumberFormat="1" applyFont="1" applyBorder="1" applyAlignment="1">
      <alignment horizontal="center" vertical="center"/>
    </xf>
    <xf numFmtId="14" fontId="49" fillId="0" borderId="47" xfId="0" applyNumberFormat="1" applyFont="1" applyBorder="1" applyAlignment="1">
      <alignment horizontal="center" vertical="center"/>
    </xf>
    <xf numFmtId="164" fontId="42" fillId="6" borderId="48" xfId="0" applyNumberFormat="1" applyFont="1" applyFill="1" applyBorder="1" applyAlignment="1">
      <alignment horizontal="center" vertical="top" wrapText="1"/>
    </xf>
    <xf numFmtId="0" fontId="30" fillId="9" borderId="33" xfId="0" applyFont="1" applyFill="1" applyBorder="1" applyAlignment="1">
      <alignment horizontal="center" wrapText="1"/>
    </xf>
    <xf numFmtId="0" fontId="30" fillId="9" borderId="34" xfId="0" applyFont="1" applyFill="1" applyBorder="1" applyAlignment="1">
      <alignment horizontal="center" wrapText="1"/>
    </xf>
    <xf numFmtId="0" fontId="30" fillId="9" borderId="35" xfId="0" applyFont="1" applyFill="1" applyBorder="1" applyAlignment="1">
      <alignment horizontal="center" wrapText="1"/>
    </xf>
    <xf numFmtId="0" fontId="31" fillId="9" borderId="36"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32" fillId="9" borderId="17" xfId="0" applyFont="1" applyFill="1" applyBorder="1" applyAlignment="1">
      <alignment horizontal="center"/>
    </xf>
    <xf numFmtId="0" fontId="32" fillId="9" borderId="18" xfId="0" applyFont="1" applyFill="1" applyBorder="1" applyAlignment="1">
      <alignment horizontal="center"/>
    </xf>
    <xf numFmtId="0" fontId="32" fillId="9" borderId="29" xfId="0" applyFont="1" applyFill="1" applyBorder="1" applyAlignment="1">
      <alignment horizontal="center"/>
    </xf>
    <xf numFmtId="0" fontId="30" fillId="9" borderId="31" xfId="0" applyFont="1" applyFill="1" applyBorder="1" applyAlignment="1">
      <alignment horizontal="center" wrapText="1"/>
    </xf>
    <xf numFmtId="0" fontId="30" fillId="9" borderId="13" xfId="0" applyFont="1" applyFill="1" applyBorder="1" applyAlignment="1">
      <alignment horizontal="center" wrapText="1"/>
    </xf>
    <xf numFmtId="0" fontId="30" fillId="9" borderId="12" xfId="0" applyFont="1" applyFill="1" applyBorder="1" applyAlignment="1">
      <alignment horizontal="center" wrapText="1"/>
    </xf>
    <xf numFmtId="0" fontId="31" fillId="9" borderId="37" xfId="0" applyFont="1" applyFill="1" applyBorder="1" applyAlignment="1">
      <alignment horizontal="center" vertical="center" wrapText="1"/>
    </xf>
    <xf numFmtId="0" fontId="31" fillId="9" borderId="0"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0" fillId="0" borderId="0" xfId="0" applyBorder="1"/>
    <xf numFmtId="0" fontId="33" fillId="10" borderId="0" xfId="0" applyFont="1" applyFill="1" applyBorder="1" applyAlignment="1"/>
    <xf numFmtId="0" fontId="10" fillId="14" borderId="0" xfId="0" applyFont="1" applyFill="1" applyAlignment="1">
      <alignment horizontal="left"/>
    </xf>
    <xf numFmtId="0" fontId="0" fillId="14" borderId="0" xfId="0" applyFill="1" applyAlignment="1">
      <alignment horizontal="left"/>
    </xf>
    <xf numFmtId="0" fontId="10" fillId="14" borderId="5" xfId="0" applyFont="1" applyFill="1" applyBorder="1" applyAlignment="1">
      <alignment horizontal="left"/>
    </xf>
    <xf numFmtId="0" fontId="33" fillId="10" borderId="5" xfId="0" applyFont="1" applyFill="1" applyBorder="1" applyAlignment="1"/>
    <xf numFmtId="0" fontId="34" fillId="0" borderId="38" xfId="0" applyFont="1" applyBorder="1" applyAlignment="1">
      <alignment vertical="center"/>
    </xf>
    <xf numFmtId="0" fontId="34" fillId="0" borderId="18" xfId="0" applyFont="1" applyBorder="1" applyAlignment="1">
      <alignment vertical="center"/>
    </xf>
    <xf numFmtId="0" fontId="34" fillId="0" borderId="29" xfId="0" applyFont="1" applyBorder="1" applyAlignment="1">
      <alignment vertical="center"/>
    </xf>
    <xf numFmtId="0" fontId="4" fillId="7" borderId="40" xfId="0" applyFont="1" applyFill="1" applyBorder="1" applyAlignment="1">
      <alignment horizontal="center" vertical="center"/>
    </xf>
    <xf numFmtId="0" fontId="35" fillId="7" borderId="15" xfId="0" applyFont="1" applyFill="1" applyBorder="1" applyAlignment="1">
      <alignment horizontal="center" vertical="center"/>
    </xf>
    <xf numFmtId="0" fontId="1" fillId="8" borderId="39" xfId="0" applyFont="1" applyFill="1" applyBorder="1" applyAlignment="1">
      <alignment horizontal="center" vertical="center"/>
    </xf>
    <xf numFmtId="0" fontId="0" fillId="8" borderId="42" xfId="0" applyFill="1" applyBorder="1" applyAlignment="1">
      <alignment horizontal="center" vertical="center"/>
    </xf>
    <xf numFmtId="0" fontId="0" fillId="8" borderId="21" xfId="0" applyFill="1" applyBorder="1" applyAlignment="1">
      <alignment horizontal="center" vertical="center"/>
    </xf>
    <xf numFmtId="0" fontId="6" fillId="8" borderId="14" xfId="0" applyFont="1" applyFill="1" applyBorder="1" applyAlignment="1">
      <alignment horizontal="center" vertical="top"/>
    </xf>
    <xf numFmtId="0" fontId="6" fillId="8" borderId="21" xfId="0" applyFont="1" applyFill="1" applyBorder="1" applyAlignment="1">
      <alignment horizontal="center" vertical="top"/>
    </xf>
    <xf numFmtId="0" fontId="1" fillId="8" borderId="42" xfId="0" applyFont="1" applyFill="1" applyBorder="1" applyAlignment="1">
      <alignment horizontal="center" vertical="center"/>
    </xf>
    <xf numFmtId="0" fontId="7" fillId="8" borderId="43" xfId="0" applyFont="1" applyFill="1" applyBorder="1" applyAlignment="1">
      <alignment horizontal="center"/>
    </xf>
    <xf numFmtId="0" fontId="10" fillId="0" borderId="16" xfId="0" applyFont="1" applyBorder="1" applyAlignment="1">
      <alignment horizontal="center"/>
    </xf>
    <xf numFmtId="0" fontId="6" fillId="6" borderId="14" xfId="0" applyFont="1" applyFill="1" applyBorder="1" applyAlignment="1">
      <alignment horizontal="center" vertical="center"/>
    </xf>
    <xf numFmtId="0" fontId="6" fillId="6" borderId="21" xfId="0" applyFont="1" applyFill="1" applyBorder="1" applyAlignment="1">
      <alignment horizontal="center" vertical="center"/>
    </xf>
    <xf numFmtId="0" fontId="1" fillId="8" borderId="31"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44" xfId="0" applyFont="1" applyFill="1" applyBorder="1" applyAlignment="1">
      <alignment horizontal="center" vertical="center"/>
    </xf>
    <xf numFmtId="0" fontId="0" fillId="8" borderId="30" xfId="0" applyFill="1" applyBorder="1" applyAlignment="1">
      <alignment horizontal="center" vertical="center"/>
    </xf>
    <xf numFmtId="0" fontId="1" fillId="8" borderId="41" xfId="0" applyFont="1" applyFill="1" applyBorder="1" applyAlignment="1">
      <alignment horizontal="center" vertical="center"/>
    </xf>
    <xf numFmtId="0" fontId="1" fillId="8" borderId="37" xfId="0" applyFont="1" applyFill="1" applyBorder="1" applyAlignment="1">
      <alignment horizontal="center" vertical="center"/>
    </xf>
    <xf numFmtId="0" fontId="0" fillId="8" borderId="41" xfId="0" applyFill="1" applyBorder="1" applyAlignment="1">
      <alignment horizontal="center" vertical="center"/>
    </xf>
    <xf numFmtId="0" fontId="6" fillId="8" borderId="2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1" xfId="0" applyFont="1" applyFill="1" applyBorder="1" applyAlignment="1">
      <alignment horizontal="center" vertical="center"/>
    </xf>
    <xf numFmtId="0" fontId="10" fillId="8" borderId="14" xfId="0" applyFont="1" applyFill="1" applyBorder="1" applyAlignment="1">
      <alignment horizontal="center" vertical="center"/>
    </xf>
    <xf numFmtId="0" fontId="0" fillId="0" borderId="21" xfId="0" applyBorder="1" applyAlignment="1">
      <alignment horizontal="center" vertical="center"/>
    </xf>
  </cellXfs>
  <cellStyles count="2">
    <cellStyle name="Hyperlink" xfId="1" builtinId="8"/>
    <cellStyle name="Normal" xfId="0" builtinId="0"/>
  </cellStyles>
  <dxfs count="11">
    <dxf>
      <border diagonalUp="0" diagonalDown="0">
        <left/>
        <right style="thick">
          <color indexed="64"/>
        </right>
        <top style="thin">
          <color indexed="64"/>
        </top>
        <bottom style="thin">
          <color indexed="64"/>
        </bottom>
        <vertical/>
        <horizontal/>
      </border>
    </dxf>
    <dxf>
      <border diagonalUp="0" diagonalDown="0">
        <left style="thin">
          <color auto="1"/>
        </left>
        <right style="thin">
          <color auto="1"/>
        </right>
        <top/>
        <bottom/>
        <vertical/>
        <horizontal/>
      </border>
    </dxf>
    <dxf>
      <border diagonalUp="0" diagonalDown="0">
        <bottom style="medium">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E389"/>
      <color rgb="FFDA969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76201</xdr:colOff>
      <xdr:row>43</xdr:row>
      <xdr:rowOff>72390</xdr:rowOff>
    </xdr:from>
    <xdr:ext cx="8010202" cy="1655118"/>
    <xdr:sp macro="" textlink="">
      <xdr:nvSpPr>
        <xdr:cNvPr id="2" name="TextBox 1"/>
        <xdr:cNvSpPr txBox="1"/>
      </xdr:nvSpPr>
      <xdr:spPr>
        <a:xfrm>
          <a:off x="76201" y="9258300"/>
          <a:ext cx="7977650" cy="1649413"/>
        </a:xfrm>
        <a:prstGeom prst="rect">
          <a:avLst/>
        </a:prstGeom>
        <a:solidFill>
          <a:schemeClr val="bg2">
            <a:lumMod val="90000"/>
          </a:schemeClr>
        </a:solidFill>
        <a:ln w="28575">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lang="en-US" sz="1600" b="1">
              <a:effectLst>
                <a:outerShdw blurRad="50800" dist="38100" dir="2700000" algn="tl" rotWithShape="0">
                  <a:prstClr val="black">
                    <a:alpha val="40000"/>
                  </a:prstClr>
                </a:outerShdw>
              </a:effectLst>
            </a:rPr>
            <a:t>NOTES:</a:t>
          </a:r>
        </a:p>
        <a:p>
          <a:pPr>
            <a:lnSpc>
              <a:spcPts val="1800"/>
            </a:lnSpc>
          </a:pPr>
          <a:endParaRPr lang="en-US" sz="1600">
            <a:effectLst/>
          </a:endParaRPr>
        </a:p>
        <a:p>
          <a:pPr>
            <a:lnSpc>
              <a:spcPts val="1300"/>
            </a:lnSpc>
          </a:pPr>
          <a:r>
            <a:rPr lang="en-US" sz="1200" b="1">
              <a:solidFill>
                <a:schemeClr val="tx1"/>
              </a:solidFill>
              <a:effectLst/>
              <a:latin typeface="+mn-lt"/>
              <a:ea typeface="+mn-ea"/>
              <a:cs typeface="+mn-cs"/>
            </a:rPr>
            <a:t>If you have any questions regarding  this rotation</a:t>
          </a:r>
          <a:r>
            <a:rPr lang="en-US" sz="1200" b="1" baseline="0">
              <a:solidFill>
                <a:schemeClr val="tx1"/>
              </a:solidFill>
              <a:effectLst/>
              <a:latin typeface="+mn-lt"/>
              <a:ea typeface="+mn-ea"/>
              <a:cs typeface="+mn-cs"/>
            </a:rPr>
            <a:t>, please contact NOPS at 530-226-2800 and ask for Crew desk or Coordinator on Duty.</a:t>
          </a:r>
          <a:endParaRPr lang="en-US" sz="1200" b="1">
            <a:effectLst/>
          </a:endParaRPr>
        </a:p>
        <a:p>
          <a:pPr>
            <a:lnSpc>
              <a:spcPts val="1800"/>
            </a:lnSpc>
          </a:pPr>
          <a:endParaRPr lang="en-US" sz="1600" b="1">
            <a:effectLst>
              <a:outerShdw blurRad="50800" dist="38100" dir="2700000" algn="tl" rotWithShape="0">
                <a:prstClr val="black">
                  <a:alpha val="40000"/>
                </a:prstClr>
              </a:outerShdw>
            </a:effectLst>
          </a:endParaRPr>
        </a:p>
        <a:p>
          <a:pPr>
            <a:lnSpc>
              <a:spcPts val="1200"/>
            </a:lnSpc>
          </a:pPr>
          <a:r>
            <a:rPr lang="en-US" sz="1100"/>
            <a:t>For crews committed on a local</a:t>
          </a:r>
          <a:r>
            <a:rPr lang="en-US" sz="1100" baseline="0"/>
            <a:t> agreement that are within their zone of influence such as a subgeo or GACC to GACC agreement are not considered "out of rotation" until they have been on assignment via the agreement for 72 hours or more.  At that time, the crew will be considered as on an "out of state" assignment and will be moved on the rotation.</a:t>
          </a:r>
          <a:endParaRPr lang="en-US" sz="1100"/>
        </a:p>
        <a:p>
          <a:pPr>
            <a:lnSpc>
              <a:spcPts val="1100"/>
            </a:lnSpc>
          </a:pP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35</xdr:row>
      <xdr:rowOff>38100</xdr:rowOff>
    </xdr:from>
    <xdr:ext cx="8011307" cy="1801691"/>
    <xdr:sp macro="" textlink="">
      <xdr:nvSpPr>
        <xdr:cNvPr id="2" name="TextBox 1"/>
        <xdr:cNvSpPr txBox="1"/>
      </xdr:nvSpPr>
      <xdr:spPr>
        <a:xfrm>
          <a:off x="0" y="8991600"/>
          <a:ext cx="7981950" cy="1857375"/>
        </a:xfrm>
        <a:prstGeom prst="rect">
          <a:avLst/>
        </a:prstGeom>
        <a:solidFill>
          <a:schemeClr val="bg2">
            <a:lumMod val="90000"/>
          </a:schemeClr>
        </a:solidFill>
        <a:ln w="28575">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1">
              <a:effectLst>
                <a:outerShdw blurRad="50800" dist="38100" dir="2700000" algn="tl" rotWithShape="0">
                  <a:prstClr val="black">
                    <a:alpha val="40000"/>
                  </a:prstClr>
                </a:outerShdw>
              </a:effectLst>
            </a:rPr>
            <a:t>NOTES:</a:t>
          </a:r>
        </a:p>
        <a:p>
          <a:r>
            <a:rPr lang="en-US" sz="1100"/>
            <a:t>No established rotation</a:t>
          </a:r>
          <a:r>
            <a:rPr lang="en-US" sz="1100" baseline="0"/>
            <a:t> for T2IA crews.</a:t>
          </a:r>
          <a:endParaRPr lang="en-US" sz="1100"/>
        </a:p>
        <a:p>
          <a:endParaRPr lang="en-US" sz="1100"/>
        </a:p>
      </xdr:txBody>
    </xdr:sp>
    <xdr:clientData/>
  </xdr:oneCellAnchor>
</xdr:wsDr>
</file>

<file path=xl/tables/table1.xml><?xml version="1.0" encoding="utf-8"?>
<table xmlns="http://schemas.openxmlformats.org/spreadsheetml/2006/main" id="1" name="Table1" displayName="Table1" ref="I4:K31" totalsRowShown="0" tableBorderDxfId="2">
  <autoFilter ref="I4:K31"/>
  <tableColumns count="3">
    <tableColumn id="1" name="Column1"/>
    <tableColumn id="2" name="Column2" dataDxfId="1"/>
    <tableColumn id="3" name="Column3"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2"/>
  <sheetViews>
    <sheetView showGridLines="0" view="pageLayout" zoomScaleNormal="100" workbookViewId="0">
      <selection activeCell="C4" sqref="C4"/>
    </sheetView>
  </sheetViews>
  <sheetFormatPr defaultRowHeight="15" x14ac:dyDescent="0.25"/>
  <cols>
    <col min="1" max="1" width="10.85546875" customWidth="1"/>
    <col min="2" max="2" width="14.42578125" customWidth="1"/>
    <col min="3" max="3" width="11.5703125" customWidth="1"/>
    <col min="4" max="4" width="10.28515625" customWidth="1"/>
    <col min="5" max="5" width="9.85546875" customWidth="1"/>
    <col min="6" max="6" width="12" style="22" customWidth="1"/>
    <col min="7" max="7" width="21.140625" customWidth="1"/>
  </cols>
  <sheetData>
    <row r="1" spans="1:7" s="1" customFormat="1" ht="19.5" thickTop="1" x14ac:dyDescent="0.3">
      <c r="A1" s="268" t="s">
        <v>6</v>
      </c>
      <c r="B1" s="269"/>
      <c r="C1" s="269"/>
      <c r="D1" s="269"/>
      <c r="E1" s="269"/>
      <c r="F1" s="269"/>
      <c r="G1" s="270"/>
    </row>
    <row r="2" spans="1:7" ht="30" x14ac:dyDescent="0.25">
      <c r="A2" s="7" t="s">
        <v>7</v>
      </c>
      <c r="B2" s="4" t="s">
        <v>8</v>
      </c>
      <c r="C2" s="4" t="s">
        <v>0</v>
      </c>
      <c r="D2" s="4" t="s">
        <v>1</v>
      </c>
      <c r="E2" s="4" t="s">
        <v>49</v>
      </c>
      <c r="F2" s="4" t="s">
        <v>48</v>
      </c>
      <c r="G2" s="8" t="s">
        <v>9</v>
      </c>
    </row>
    <row r="3" spans="1:7" s="1" customFormat="1" x14ac:dyDescent="0.25">
      <c r="A3" s="271" t="s">
        <v>20</v>
      </c>
      <c r="B3" s="272"/>
      <c r="C3" s="6"/>
      <c r="D3" s="6"/>
      <c r="E3" s="6"/>
      <c r="F3" s="6"/>
      <c r="G3" s="9"/>
    </row>
    <row r="4" spans="1:7" ht="17.25" customHeight="1" x14ac:dyDescent="0.25">
      <c r="A4" s="18" t="s">
        <v>10</v>
      </c>
      <c r="B4" s="5" t="s">
        <v>21</v>
      </c>
      <c r="C4" s="19" t="s">
        <v>5</v>
      </c>
      <c r="D4" s="13"/>
      <c r="E4" s="15" t="str">
        <f t="shared" ref="E4:E40" si="0">IF(D4="","",DATE(YEAR(D4),MONTH(D4),DAY(D4)+14))</f>
        <v/>
      </c>
      <c r="F4" s="20">
        <v>41049</v>
      </c>
      <c r="G4" s="12" t="s">
        <v>53</v>
      </c>
    </row>
    <row r="5" spans="1:7" x14ac:dyDescent="0.25">
      <c r="A5" s="18" t="s">
        <v>10</v>
      </c>
      <c r="B5" s="5" t="s">
        <v>22</v>
      </c>
      <c r="C5" s="19" t="s">
        <v>5</v>
      </c>
      <c r="D5" s="13"/>
      <c r="E5" s="16" t="str">
        <f t="shared" si="0"/>
        <v/>
      </c>
      <c r="F5" s="20">
        <v>41049</v>
      </c>
      <c r="G5" s="12" t="s">
        <v>53</v>
      </c>
    </row>
    <row r="6" spans="1:7" x14ac:dyDescent="0.25">
      <c r="A6" s="18" t="s">
        <v>10</v>
      </c>
      <c r="B6" s="5" t="s">
        <v>23</v>
      </c>
      <c r="C6" s="19" t="s">
        <v>5</v>
      </c>
      <c r="D6" s="13"/>
      <c r="E6" s="16" t="str">
        <f t="shared" si="0"/>
        <v/>
      </c>
      <c r="F6" s="20">
        <v>41049</v>
      </c>
      <c r="G6" s="12" t="s">
        <v>53</v>
      </c>
    </row>
    <row r="7" spans="1:7" x14ac:dyDescent="0.25">
      <c r="A7" s="18" t="s">
        <v>10</v>
      </c>
      <c r="B7" s="5" t="s">
        <v>24</v>
      </c>
      <c r="C7" s="19" t="s">
        <v>5</v>
      </c>
      <c r="D7" s="13"/>
      <c r="E7" s="16" t="str">
        <f t="shared" si="0"/>
        <v/>
      </c>
      <c r="F7" s="20">
        <v>41049</v>
      </c>
      <c r="G7" s="12" t="s">
        <v>53</v>
      </c>
    </row>
    <row r="8" spans="1:7" x14ac:dyDescent="0.25">
      <c r="A8" s="18" t="s">
        <v>10</v>
      </c>
      <c r="B8" s="5" t="s">
        <v>25</v>
      </c>
      <c r="C8" s="19" t="s">
        <v>5</v>
      </c>
      <c r="D8" s="13"/>
      <c r="E8" s="16" t="str">
        <f t="shared" si="0"/>
        <v/>
      </c>
      <c r="F8" s="20">
        <v>41049</v>
      </c>
      <c r="G8" s="12" t="s">
        <v>53</v>
      </c>
    </row>
    <row r="9" spans="1:7" x14ac:dyDescent="0.25">
      <c r="A9" s="18" t="s">
        <v>11</v>
      </c>
      <c r="B9" s="5" t="s">
        <v>27</v>
      </c>
      <c r="C9" s="19" t="s">
        <v>5</v>
      </c>
      <c r="D9" s="13"/>
      <c r="E9" s="16" t="str">
        <f t="shared" si="0"/>
        <v/>
      </c>
      <c r="F9" s="20">
        <v>41063</v>
      </c>
      <c r="G9" s="12" t="s">
        <v>53</v>
      </c>
    </row>
    <row r="10" spans="1:7" x14ac:dyDescent="0.25">
      <c r="A10" s="18" t="s">
        <v>11</v>
      </c>
      <c r="B10" s="5" t="s">
        <v>28</v>
      </c>
      <c r="C10" s="19" t="s">
        <v>5</v>
      </c>
      <c r="D10" s="13"/>
      <c r="E10" s="16" t="str">
        <f t="shared" si="0"/>
        <v/>
      </c>
      <c r="F10" s="20">
        <v>41063</v>
      </c>
      <c r="G10" s="12" t="s">
        <v>53</v>
      </c>
    </row>
    <row r="11" spans="1:7" x14ac:dyDescent="0.25">
      <c r="A11" s="18" t="s">
        <v>11</v>
      </c>
      <c r="B11" s="5" t="s">
        <v>29</v>
      </c>
      <c r="C11" s="19" t="s">
        <v>5</v>
      </c>
      <c r="D11" s="13"/>
      <c r="E11" s="16" t="str">
        <f t="shared" si="0"/>
        <v/>
      </c>
      <c r="F11" s="20">
        <v>41063</v>
      </c>
      <c r="G11" s="12" t="s">
        <v>53</v>
      </c>
    </row>
    <row r="12" spans="1:7" x14ac:dyDescent="0.25">
      <c r="A12" s="18" t="s">
        <v>11</v>
      </c>
      <c r="B12" s="5" t="s">
        <v>30</v>
      </c>
      <c r="C12" s="19" t="s">
        <v>5</v>
      </c>
      <c r="D12" s="13"/>
      <c r="E12" s="16" t="str">
        <f t="shared" si="0"/>
        <v/>
      </c>
      <c r="F12" s="20">
        <v>41063</v>
      </c>
      <c r="G12" s="12" t="s">
        <v>53</v>
      </c>
    </row>
    <row r="13" spans="1:7" x14ac:dyDescent="0.25">
      <c r="A13" s="18" t="s">
        <v>12</v>
      </c>
      <c r="B13" s="5" t="s">
        <v>31</v>
      </c>
      <c r="C13" s="19" t="s">
        <v>2</v>
      </c>
      <c r="D13" s="13"/>
      <c r="E13" s="16" t="str">
        <f t="shared" si="0"/>
        <v/>
      </c>
      <c r="F13" s="21" t="s">
        <v>55</v>
      </c>
      <c r="G13" s="12" t="s">
        <v>56</v>
      </c>
    </row>
    <row r="14" spans="1:7" x14ac:dyDescent="0.25">
      <c r="A14" s="18" t="s">
        <v>51</v>
      </c>
      <c r="B14" s="5" t="s">
        <v>26</v>
      </c>
      <c r="C14" s="19" t="s">
        <v>2</v>
      </c>
      <c r="D14" s="13"/>
      <c r="E14" s="16" t="str">
        <f>IF(D14="","",DATE(YEAR(D14),MONTH(D14),DAY(D14)+14))</f>
        <v/>
      </c>
      <c r="F14" s="20" t="s">
        <v>55</v>
      </c>
      <c r="G14" s="12" t="s">
        <v>56</v>
      </c>
    </row>
    <row r="15" spans="1:7" x14ac:dyDescent="0.25">
      <c r="A15" s="18" t="s">
        <v>13</v>
      </c>
      <c r="B15" s="5" t="s">
        <v>32</v>
      </c>
      <c r="C15" s="19" t="s">
        <v>5</v>
      </c>
      <c r="D15" s="13"/>
      <c r="E15" s="16" t="str">
        <f t="shared" si="0"/>
        <v/>
      </c>
      <c r="F15" s="20">
        <v>41061</v>
      </c>
      <c r="G15" s="12" t="s">
        <v>53</v>
      </c>
    </row>
    <row r="16" spans="1:7" s="1" customFormat="1" x14ac:dyDescent="0.25">
      <c r="A16" s="18" t="s">
        <v>13</v>
      </c>
      <c r="B16" s="5" t="s">
        <v>52</v>
      </c>
      <c r="C16" s="19" t="s">
        <v>5</v>
      </c>
      <c r="D16" s="13"/>
      <c r="E16" s="16" t="str">
        <f t="shared" si="0"/>
        <v/>
      </c>
      <c r="F16" s="20">
        <v>41044</v>
      </c>
      <c r="G16" s="12"/>
    </row>
    <row r="17" spans="1:7" x14ac:dyDescent="0.25">
      <c r="A17" s="18" t="s">
        <v>13</v>
      </c>
      <c r="B17" s="5" t="s">
        <v>33</v>
      </c>
      <c r="C17" s="19" t="s">
        <v>5</v>
      </c>
      <c r="D17" s="13"/>
      <c r="E17" s="16" t="str">
        <f t="shared" si="0"/>
        <v/>
      </c>
      <c r="F17" s="20">
        <v>41058</v>
      </c>
      <c r="G17" s="12" t="s">
        <v>53</v>
      </c>
    </row>
    <row r="18" spans="1:7" s="1" customFormat="1" x14ac:dyDescent="0.25">
      <c r="A18" s="18" t="s">
        <v>14</v>
      </c>
      <c r="B18" s="5" t="s">
        <v>34</v>
      </c>
      <c r="C18" s="19" t="s">
        <v>5</v>
      </c>
      <c r="D18" s="13"/>
      <c r="E18" s="16" t="str">
        <f t="shared" si="0"/>
        <v/>
      </c>
      <c r="F18" s="20">
        <v>41047</v>
      </c>
      <c r="G18" s="12" t="s">
        <v>53</v>
      </c>
    </row>
    <row r="19" spans="1:7" x14ac:dyDescent="0.25">
      <c r="A19" s="18" t="s">
        <v>15</v>
      </c>
      <c r="B19" s="5" t="s">
        <v>35</v>
      </c>
      <c r="C19" s="19" t="s">
        <v>2</v>
      </c>
      <c r="D19" s="13"/>
      <c r="E19" s="16" t="str">
        <f t="shared" si="0"/>
        <v/>
      </c>
      <c r="F19" s="21" t="s">
        <v>55</v>
      </c>
      <c r="G19" s="12" t="s">
        <v>56</v>
      </c>
    </row>
    <row r="20" spans="1:7" x14ac:dyDescent="0.25">
      <c r="A20" s="18" t="s">
        <v>16</v>
      </c>
      <c r="B20" s="5" t="s">
        <v>36</v>
      </c>
      <c r="C20" s="19" t="s">
        <v>4</v>
      </c>
      <c r="D20" s="13"/>
      <c r="E20" s="16" t="str">
        <f t="shared" si="0"/>
        <v/>
      </c>
      <c r="F20" s="21" t="s">
        <v>55</v>
      </c>
      <c r="G20" s="12"/>
    </row>
    <row r="21" spans="1:7" x14ac:dyDescent="0.25">
      <c r="A21" s="18" t="s">
        <v>16</v>
      </c>
      <c r="B21" s="5" t="s">
        <v>37</v>
      </c>
      <c r="C21" s="19" t="s">
        <v>4</v>
      </c>
      <c r="D21" s="13"/>
      <c r="E21" s="16" t="str">
        <f t="shared" si="0"/>
        <v/>
      </c>
      <c r="F21" s="21" t="s">
        <v>55</v>
      </c>
      <c r="G21" s="12"/>
    </row>
    <row r="22" spans="1:7" x14ac:dyDescent="0.25">
      <c r="A22" s="18" t="s">
        <v>16</v>
      </c>
      <c r="B22" s="5" t="s">
        <v>38</v>
      </c>
      <c r="C22" s="19" t="s">
        <v>4</v>
      </c>
      <c r="D22" s="13"/>
      <c r="E22" s="16" t="str">
        <f t="shared" si="0"/>
        <v/>
      </c>
      <c r="F22" s="21" t="s">
        <v>55</v>
      </c>
      <c r="G22" s="12"/>
    </row>
    <row r="23" spans="1:7" x14ac:dyDescent="0.25">
      <c r="A23" s="18" t="s">
        <v>17</v>
      </c>
      <c r="B23" s="5" t="s">
        <v>39</v>
      </c>
      <c r="C23" s="19" t="s">
        <v>4</v>
      </c>
      <c r="D23" s="13"/>
      <c r="E23" s="16" t="str">
        <f t="shared" si="0"/>
        <v/>
      </c>
      <c r="F23" s="21" t="s">
        <v>55</v>
      </c>
      <c r="G23" s="12"/>
    </row>
    <row r="24" spans="1:7" x14ac:dyDescent="0.25">
      <c r="A24" s="18" t="s">
        <v>17</v>
      </c>
      <c r="B24" s="5" t="s">
        <v>40</v>
      </c>
      <c r="C24" s="19" t="s">
        <v>4</v>
      </c>
      <c r="D24" s="13"/>
      <c r="E24" s="16" t="str">
        <f t="shared" si="0"/>
        <v/>
      </c>
      <c r="F24" s="21" t="s">
        <v>55</v>
      </c>
      <c r="G24" s="12"/>
    </row>
    <row r="25" spans="1:7" x14ac:dyDescent="0.25">
      <c r="A25" s="18" t="s">
        <v>17</v>
      </c>
      <c r="B25" s="5" t="s">
        <v>41</v>
      </c>
      <c r="C25" s="19" t="s">
        <v>2</v>
      </c>
      <c r="D25" s="13"/>
      <c r="E25" s="16" t="str">
        <f t="shared" si="0"/>
        <v/>
      </c>
      <c r="F25" s="21" t="s">
        <v>55</v>
      </c>
      <c r="G25" s="12" t="s">
        <v>56</v>
      </c>
    </row>
    <row r="26" spans="1:7" x14ac:dyDescent="0.25">
      <c r="A26" s="18" t="s">
        <v>18</v>
      </c>
      <c r="B26" s="5" t="s">
        <v>42</v>
      </c>
      <c r="C26" s="19" t="s">
        <v>5</v>
      </c>
      <c r="D26" s="13"/>
      <c r="E26" s="16" t="str">
        <f t="shared" si="0"/>
        <v/>
      </c>
      <c r="F26" s="20">
        <v>41050</v>
      </c>
      <c r="G26" s="12" t="s">
        <v>53</v>
      </c>
    </row>
    <row r="27" spans="1:7" x14ac:dyDescent="0.25">
      <c r="A27" s="18" t="s">
        <v>18</v>
      </c>
      <c r="B27" s="5" t="s">
        <v>43</v>
      </c>
      <c r="C27" s="19" t="s">
        <v>4</v>
      </c>
      <c r="D27" s="13"/>
      <c r="E27" s="16" t="str">
        <f t="shared" si="0"/>
        <v/>
      </c>
      <c r="F27" s="21" t="s">
        <v>55</v>
      </c>
      <c r="G27" s="12"/>
    </row>
    <row r="28" spans="1:7" x14ac:dyDescent="0.25">
      <c r="A28" s="18" t="s">
        <v>18</v>
      </c>
      <c r="B28" s="5" t="s">
        <v>44</v>
      </c>
      <c r="C28" s="19" t="s">
        <v>2</v>
      </c>
      <c r="D28" s="13"/>
      <c r="E28" s="16" t="str">
        <f t="shared" si="0"/>
        <v/>
      </c>
      <c r="F28" s="21" t="s">
        <v>55</v>
      </c>
      <c r="G28" s="12" t="s">
        <v>56</v>
      </c>
    </row>
    <row r="29" spans="1:7" x14ac:dyDescent="0.25">
      <c r="A29" s="18" t="s">
        <v>18</v>
      </c>
      <c r="B29" s="5" t="s">
        <v>45</v>
      </c>
      <c r="C29" s="19" t="s">
        <v>5</v>
      </c>
      <c r="D29" s="13"/>
      <c r="E29" s="16" t="str">
        <f t="shared" si="0"/>
        <v/>
      </c>
      <c r="F29" s="20">
        <v>41044</v>
      </c>
      <c r="G29" s="12" t="s">
        <v>53</v>
      </c>
    </row>
    <row r="30" spans="1:7" x14ac:dyDescent="0.25">
      <c r="A30" s="18" t="s">
        <v>19</v>
      </c>
      <c r="B30" s="5" t="s">
        <v>46</v>
      </c>
      <c r="C30" s="19" t="s">
        <v>5</v>
      </c>
      <c r="D30" s="13"/>
      <c r="E30" s="16" t="str">
        <f t="shared" si="0"/>
        <v/>
      </c>
      <c r="F30" s="20">
        <v>41054</v>
      </c>
      <c r="G30" s="12" t="s">
        <v>53</v>
      </c>
    </row>
    <row r="31" spans="1:7" x14ac:dyDescent="0.25">
      <c r="A31" s="18" t="s">
        <v>19</v>
      </c>
      <c r="B31" s="5" t="s">
        <v>47</v>
      </c>
      <c r="C31" s="19" t="s">
        <v>5</v>
      </c>
      <c r="D31" s="13"/>
      <c r="E31" s="16" t="str">
        <f t="shared" si="0"/>
        <v/>
      </c>
      <c r="F31" s="20">
        <v>41054</v>
      </c>
      <c r="G31" s="12" t="s">
        <v>53</v>
      </c>
    </row>
    <row r="32" spans="1:7" x14ac:dyDescent="0.25">
      <c r="A32" s="11"/>
      <c r="B32" s="2"/>
      <c r="C32" s="2"/>
      <c r="D32" s="13"/>
      <c r="E32" s="16" t="str">
        <f t="shared" si="0"/>
        <v/>
      </c>
      <c r="F32" s="23"/>
      <c r="G32" s="10"/>
    </row>
    <row r="33" spans="1:7" ht="15.75" x14ac:dyDescent="0.25">
      <c r="A33" s="34"/>
      <c r="B33" s="33"/>
      <c r="C33" s="33"/>
      <c r="D33" s="13"/>
      <c r="E33" s="16" t="str">
        <f t="shared" si="0"/>
        <v/>
      </c>
      <c r="F33" s="26"/>
      <c r="G33" s="35"/>
    </row>
    <row r="34" spans="1:7" x14ac:dyDescent="0.25">
      <c r="A34" s="24"/>
      <c r="B34" s="25"/>
      <c r="C34" s="25"/>
      <c r="D34" s="13"/>
      <c r="E34" s="16" t="str">
        <f t="shared" si="0"/>
        <v/>
      </c>
      <c r="F34" s="26"/>
      <c r="G34" s="27"/>
    </row>
    <row r="35" spans="1:7" x14ac:dyDescent="0.25">
      <c r="A35" s="24"/>
      <c r="B35" s="25"/>
      <c r="C35" s="25"/>
      <c r="D35" s="13"/>
      <c r="E35" s="16" t="str">
        <f t="shared" si="0"/>
        <v/>
      </c>
      <c r="F35" s="26"/>
      <c r="G35" s="28"/>
    </row>
    <row r="36" spans="1:7" x14ac:dyDescent="0.25">
      <c r="A36" s="24"/>
      <c r="B36" s="25"/>
      <c r="C36" s="25"/>
      <c r="D36" s="13"/>
      <c r="E36" s="16" t="str">
        <f t="shared" si="0"/>
        <v/>
      </c>
      <c r="F36" s="26"/>
      <c r="G36" s="28"/>
    </row>
    <row r="37" spans="1:7" x14ac:dyDescent="0.25">
      <c r="A37" s="24"/>
      <c r="B37" s="25"/>
      <c r="C37" s="25"/>
      <c r="D37" s="13"/>
      <c r="E37" s="16" t="str">
        <f t="shared" si="0"/>
        <v/>
      </c>
      <c r="F37" s="26"/>
      <c r="G37" s="28"/>
    </row>
    <row r="38" spans="1:7" x14ac:dyDescent="0.25">
      <c r="A38" s="24"/>
      <c r="B38" s="25"/>
      <c r="C38" s="25"/>
      <c r="D38" s="13"/>
      <c r="E38" s="16" t="str">
        <f t="shared" si="0"/>
        <v/>
      </c>
      <c r="F38" s="26"/>
      <c r="G38" s="27"/>
    </row>
    <row r="39" spans="1:7" x14ac:dyDescent="0.25">
      <c r="A39" s="24"/>
      <c r="B39" s="25"/>
      <c r="C39" s="25"/>
      <c r="D39" s="13"/>
      <c r="E39" s="16" t="str">
        <f t="shared" si="0"/>
        <v/>
      </c>
      <c r="F39" s="26"/>
      <c r="G39" s="27"/>
    </row>
    <row r="40" spans="1:7" ht="15.75" thickBot="1" x14ac:dyDescent="0.3">
      <c r="A40" s="29"/>
      <c r="B40" s="30"/>
      <c r="C40" s="30"/>
      <c r="D40" s="14"/>
      <c r="E40" s="17" t="str">
        <f t="shared" si="0"/>
        <v/>
      </c>
      <c r="F40" s="31"/>
      <c r="G40" s="32"/>
    </row>
    <row r="41" spans="1:7" ht="15.75" thickTop="1" x14ac:dyDescent="0.25">
      <c r="G41" t="s">
        <v>57</v>
      </c>
    </row>
    <row r="46" spans="1:7" ht="20.25" x14ac:dyDescent="0.3">
      <c r="A46" s="273" t="s">
        <v>50</v>
      </c>
      <c r="B46" s="274"/>
      <c r="C46" s="274"/>
      <c r="D46" s="274"/>
      <c r="E46" s="274"/>
      <c r="F46" s="274"/>
      <c r="G46" s="275"/>
    </row>
    <row r="47" spans="1:7" x14ac:dyDescent="0.25">
      <c r="A47" s="2" t="s">
        <v>3</v>
      </c>
      <c r="B47" s="2"/>
      <c r="C47" s="2"/>
      <c r="D47" s="2"/>
      <c r="E47" s="2"/>
      <c r="F47" s="23" t="s">
        <v>5</v>
      </c>
      <c r="G47" s="2">
        <f>COUNTIF(C4:C31,"Unavailable")</f>
        <v>17</v>
      </c>
    </row>
    <row r="48" spans="1:7" x14ac:dyDescent="0.25">
      <c r="A48" s="2" t="s">
        <v>3</v>
      </c>
      <c r="B48" s="2"/>
      <c r="C48" s="2"/>
      <c r="D48" s="2"/>
      <c r="E48" s="2"/>
      <c r="F48" s="23" t="s">
        <v>4</v>
      </c>
      <c r="G48" s="2">
        <f>COUNTIF(C16:C44,"Available")</f>
        <v>6</v>
      </c>
    </row>
    <row r="49" spans="1:7" x14ac:dyDescent="0.25">
      <c r="A49" s="2" t="s">
        <v>3</v>
      </c>
      <c r="B49" s="2"/>
      <c r="C49" s="2"/>
      <c r="D49" s="2"/>
      <c r="E49" s="2"/>
      <c r="F49" s="23" t="s">
        <v>2</v>
      </c>
      <c r="G49" s="2">
        <f>COUNTIF(C16:C44,"Committed")</f>
        <v>3</v>
      </c>
    </row>
    <row r="50" spans="1:7" x14ac:dyDescent="0.25">
      <c r="A50" s="2" t="s">
        <v>3</v>
      </c>
      <c r="B50" s="2"/>
      <c r="C50" s="2"/>
      <c r="D50" s="2"/>
      <c r="E50" s="2"/>
      <c r="F50" s="23"/>
      <c r="G50" s="2"/>
    </row>
    <row r="51" spans="1:7" x14ac:dyDescent="0.25">
      <c r="A51" s="2" t="s">
        <v>3</v>
      </c>
      <c r="B51" s="2"/>
      <c r="C51" s="2"/>
      <c r="D51" s="2"/>
      <c r="E51" s="2"/>
      <c r="F51" s="23"/>
      <c r="G51" s="2"/>
    </row>
    <row r="52" spans="1:7" x14ac:dyDescent="0.25">
      <c r="A52" s="2" t="s">
        <v>3</v>
      </c>
      <c r="B52" s="2"/>
      <c r="C52" s="2"/>
      <c r="D52" s="2"/>
      <c r="E52" s="2"/>
      <c r="F52" s="23"/>
      <c r="G52" s="2"/>
    </row>
    <row r="53" spans="1:7" x14ac:dyDescent="0.25">
      <c r="A53" s="2"/>
      <c r="B53" s="2"/>
      <c r="C53" s="2"/>
      <c r="D53" s="2"/>
      <c r="E53" s="2"/>
      <c r="F53" s="23"/>
      <c r="G53" s="2"/>
    </row>
    <row r="54" spans="1:7" x14ac:dyDescent="0.25">
      <c r="A54" s="2"/>
      <c r="B54" s="2"/>
      <c r="C54" s="2"/>
      <c r="D54" s="2"/>
      <c r="E54" s="2"/>
      <c r="F54" s="23"/>
      <c r="G54" s="2"/>
    </row>
    <row r="55" spans="1:7" x14ac:dyDescent="0.25">
      <c r="A55" s="2"/>
      <c r="B55" s="2"/>
      <c r="C55" s="2"/>
      <c r="D55" s="2"/>
      <c r="E55" s="2"/>
      <c r="F55" s="23"/>
      <c r="G55" s="2"/>
    </row>
    <row r="56" spans="1:7" x14ac:dyDescent="0.25">
      <c r="A56" s="2"/>
      <c r="B56" s="2"/>
      <c r="C56" s="2"/>
      <c r="D56" s="2"/>
      <c r="E56" s="2"/>
      <c r="F56" s="23"/>
      <c r="G56" s="2"/>
    </row>
    <row r="57" spans="1:7" x14ac:dyDescent="0.25">
      <c r="A57" s="2"/>
      <c r="B57" s="2"/>
      <c r="C57" s="2"/>
      <c r="D57" s="2"/>
      <c r="E57" s="2"/>
      <c r="F57" s="23"/>
      <c r="G57" s="2"/>
    </row>
    <row r="58" spans="1:7" x14ac:dyDescent="0.25">
      <c r="A58" s="2"/>
      <c r="B58" s="2"/>
      <c r="C58" s="2"/>
      <c r="D58" s="2"/>
      <c r="E58" s="2"/>
      <c r="F58" s="23"/>
      <c r="G58" s="2"/>
    </row>
    <row r="59" spans="1:7" x14ac:dyDescent="0.25">
      <c r="A59" s="2"/>
      <c r="B59" s="2"/>
      <c r="C59" s="2"/>
      <c r="D59" s="2"/>
      <c r="E59" s="2"/>
      <c r="F59" s="23"/>
      <c r="G59" s="2"/>
    </row>
    <row r="60" spans="1:7" x14ac:dyDescent="0.25">
      <c r="A60" s="2"/>
      <c r="B60" s="2"/>
      <c r="C60" s="2"/>
      <c r="D60" s="2"/>
      <c r="E60" s="2"/>
      <c r="F60" s="23"/>
      <c r="G60" s="2"/>
    </row>
    <row r="61" spans="1:7" x14ac:dyDescent="0.25">
      <c r="A61" s="2"/>
      <c r="B61" s="2"/>
      <c r="C61" s="2"/>
      <c r="D61" s="2"/>
      <c r="E61" s="2"/>
      <c r="F61" s="23"/>
      <c r="G61" s="2"/>
    </row>
    <row r="62" spans="1:7" x14ac:dyDescent="0.25">
      <c r="A62" s="2"/>
      <c r="B62" s="2"/>
      <c r="C62" s="2"/>
      <c r="D62" s="2"/>
      <c r="E62" s="2"/>
      <c r="F62" s="23"/>
      <c r="G62" s="2"/>
    </row>
    <row r="63" spans="1:7" x14ac:dyDescent="0.25">
      <c r="A63" s="2"/>
      <c r="B63" s="2"/>
      <c r="C63" s="2"/>
      <c r="D63" s="2"/>
      <c r="E63" s="2"/>
      <c r="F63" s="23"/>
      <c r="G63" s="2"/>
    </row>
    <row r="64" spans="1:7" x14ac:dyDescent="0.25">
      <c r="A64" s="2"/>
      <c r="B64" s="2"/>
      <c r="C64" s="2"/>
      <c r="D64" s="2"/>
      <c r="E64" s="2"/>
      <c r="F64" s="23"/>
      <c r="G64" s="2"/>
    </row>
    <row r="65" spans="1:7" x14ac:dyDescent="0.25">
      <c r="A65" s="2"/>
      <c r="B65" s="2"/>
      <c r="C65" s="2"/>
      <c r="D65" s="2"/>
      <c r="E65" s="2"/>
      <c r="F65" s="23"/>
      <c r="G65" s="2"/>
    </row>
    <row r="66" spans="1:7" x14ac:dyDescent="0.25">
      <c r="A66" s="2"/>
      <c r="B66" s="2"/>
      <c r="C66" s="2"/>
      <c r="D66" s="2"/>
      <c r="E66" s="2"/>
      <c r="F66" s="23"/>
      <c r="G66" s="2"/>
    </row>
    <row r="67" spans="1:7" x14ac:dyDescent="0.25">
      <c r="A67" s="2"/>
      <c r="B67" s="2"/>
      <c r="C67" s="2"/>
      <c r="D67" s="2"/>
      <c r="E67" s="2"/>
      <c r="F67" s="23"/>
      <c r="G67" s="2"/>
    </row>
    <row r="68" spans="1:7" x14ac:dyDescent="0.25">
      <c r="A68" s="2"/>
      <c r="B68" s="2"/>
      <c r="C68" s="2"/>
      <c r="D68" s="2"/>
      <c r="E68" s="2"/>
      <c r="F68" s="23"/>
      <c r="G68" s="2"/>
    </row>
    <row r="69" spans="1:7" x14ac:dyDescent="0.25">
      <c r="A69" s="2"/>
      <c r="B69" s="2"/>
      <c r="C69" s="2"/>
      <c r="D69" s="2"/>
      <c r="E69" s="2"/>
      <c r="F69" s="23"/>
      <c r="G69" s="2"/>
    </row>
    <row r="70" spans="1:7" x14ac:dyDescent="0.25">
      <c r="A70" s="2"/>
      <c r="B70" s="2"/>
      <c r="C70" s="2"/>
      <c r="D70" s="2"/>
      <c r="E70" s="2"/>
      <c r="F70" s="23"/>
      <c r="G70" s="2"/>
    </row>
    <row r="71" spans="1:7" x14ac:dyDescent="0.25">
      <c r="A71" s="2"/>
      <c r="B71" s="2"/>
      <c r="C71" s="2"/>
      <c r="D71" s="2"/>
      <c r="E71" s="2"/>
      <c r="F71" s="23"/>
      <c r="G71" s="2"/>
    </row>
    <row r="72" spans="1:7" x14ac:dyDescent="0.25">
      <c r="A72" s="2"/>
      <c r="B72" s="2"/>
      <c r="C72" s="2"/>
      <c r="D72" s="2"/>
      <c r="E72" s="2"/>
      <c r="F72" s="23"/>
      <c r="G72" s="2"/>
    </row>
    <row r="73" spans="1:7" x14ac:dyDescent="0.25">
      <c r="A73" s="2"/>
      <c r="B73" s="2"/>
      <c r="C73" s="2"/>
      <c r="D73" s="2"/>
      <c r="E73" s="2"/>
      <c r="F73" s="23"/>
      <c r="G73" s="2"/>
    </row>
    <row r="74" spans="1:7" x14ac:dyDescent="0.25">
      <c r="A74" s="2"/>
      <c r="B74" s="2"/>
      <c r="C74" s="2"/>
      <c r="D74" s="2"/>
      <c r="E74" s="2"/>
      <c r="F74" s="23"/>
      <c r="G74" s="2"/>
    </row>
    <row r="75" spans="1:7" x14ac:dyDescent="0.25">
      <c r="A75" s="2"/>
      <c r="B75" s="2"/>
      <c r="C75" s="2"/>
      <c r="D75" s="2"/>
      <c r="E75" s="2"/>
      <c r="F75" s="23"/>
      <c r="G75" s="2"/>
    </row>
    <row r="76" spans="1:7" x14ac:dyDescent="0.25">
      <c r="A76" s="2"/>
      <c r="B76" s="2"/>
      <c r="C76" s="2"/>
      <c r="D76" s="2"/>
      <c r="E76" s="2"/>
      <c r="F76" s="23"/>
      <c r="G76" s="2"/>
    </row>
    <row r="77" spans="1:7" x14ac:dyDescent="0.25">
      <c r="A77" s="2"/>
      <c r="B77" s="2"/>
      <c r="C77" s="2"/>
      <c r="D77" s="2"/>
      <c r="E77" s="2"/>
      <c r="F77" s="23"/>
      <c r="G77" s="2"/>
    </row>
    <row r="78" spans="1:7" x14ac:dyDescent="0.25">
      <c r="A78" s="2"/>
      <c r="B78" s="2"/>
      <c r="C78" s="2"/>
      <c r="D78" s="2"/>
      <c r="E78" s="2"/>
      <c r="F78" s="23"/>
      <c r="G78" s="2"/>
    </row>
    <row r="79" spans="1:7" x14ac:dyDescent="0.25">
      <c r="A79" s="2"/>
      <c r="B79" s="2"/>
      <c r="C79" s="2"/>
      <c r="D79" s="2"/>
      <c r="E79" s="2"/>
      <c r="F79" s="23"/>
      <c r="G79" s="2"/>
    </row>
    <row r="80" spans="1:7" x14ac:dyDescent="0.25">
      <c r="A80" s="2"/>
      <c r="B80" s="2"/>
      <c r="C80" s="2"/>
      <c r="D80" s="2"/>
      <c r="E80" s="2"/>
      <c r="F80" s="23"/>
      <c r="G80" s="2"/>
    </row>
    <row r="81" spans="1:7" x14ac:dyDescent="0.25">
      <c r="A81" s="2"/>
      <c r="B81" s="2"/>
      <c r="C81" s="2"/>
      <c r="D81" s="2"/>
      <c r="E81" s="2"/>
      <c r="F81" s="23"/>
      <c r="G81" s="2"/>
    </row>
    <row r="82" spans="1:7" x14ac:dyDescent="0.25">
      <c r="A82" s="2"/>
      <c r="B82" s="2"/>
      <c r="C82" s="2"/>
      <c r="D82" s="2"/>
      <c r="E82" s="2"/>
      <c r="F82" s="23"/>
      <c r="G82" s="2"/>
    </row>
    <row r="83" spans="1:7" x14ac:dyDescent="0.25">
      <c r="A83" s="2"/>
      <c r="B83" s="2"/>
      <c r="C83" s="2"/>
      <c r="D83" s="2"/>
      <c r="E83" s="2"/>
      <c r="F83" s="23"/>
      <c r="G83" s="2"/>
    </row>
    <row r="84" spans="1:7" x14ac:dyDescent="0.25">
      <c r="A84" s="2"/>
      <c r="B84" s="2"/>
      <c r="C84" s="2"/>
      <c r="D84" s="2"/>
      <c r="E84" s="2"/>
      <c r="F84" s="23"/>
      <c r="G84" s="2"/>
    </row>
    <row r="85" spans="1:7" x14ac:dyDescent="0.25">
      <c r="A85" s="2"/>
      <c r="B85" s="2"/>
      <c r="C85" s="2"/>
      <c r="D85" s="2"/>
      <c r="E85" s="2"/>
      <c r="F85" s="23"/>
      <c r="G85" s="2"/>
    </row>
    <row r="86" spans="1:7" x14ac:dyDescent="0.25">
      <c r="A86" s="2"/>
      <c r="B86" s="2"/>
      <c r="C86" s="2"/>
      <c r="D86" s="2"/>
      <c r="E86" s="2"/>
      <c r="F86" s="23"/>
      <c r="G86" s="2"/>
    </row>
    <row r="87" spans="1:7" x14ac:dyDescent="0.25">
      <c r="A87" s="2"/>
      <c r="B87" s="2"/>
      <c r="C87" s="2"/>
      <c r="D87" s="2"/>
      <c r="E87" s="2"/>
      <c r="F87" s="23"/>
      <c r="G87" s="2"/>
    </row>
    <row r="88" spans="1:7" x14ac:dyDescent="0.25">
      <c r="A88" s="2"/>
      <c r="B88" s="2"/>
      <c r="C88" s="2"/>
      <c r="D88" s="2"/>
      <c r="E88" s="2"/>
      <c r="F88" s="23"/>
      <c r="G88" s="2"/>
    </row>
    <row r="89" spans="1:7" x14ac:dyDescent="0.25">
      <c r="A89" s="2"/>
      <c r="B89" s="2"/>
      <c r="C89" s="2"/>
      <c r="D89" s="2"/>
      <c r="E89" s="2"/>
      <c r="F89" s="23"/>
      <c r="G89" s="2"/>
    </row>
    <row r="90" spans="1:7" x14ac:dyDescent="0.25">
      <c r="A90" s="2"/>
      <c r="B90" s="2"/>
      <c r="C90" s="2"/>
      <c r="D90" s="2"/>
      <c r="E90" s="2"/>
      <c r="F90" s="23"/>
      <c r="G90" s="2"/>
    </row>
    <row r="91" spans="1:7" x14ac:dyDescent="0.25">
      <c r="A91" s="2"/>
      <c r="B91" s="2"/>
      <c r="C91" s="2"/>
      <c r="D91" s="2"/>
      <c r="E91" s="2"/>
      <c r="F91" s="23"/>
      <c r="G91" s="2"/>
    </row>
    <row r="92" spans="1:7" x14ac:dyDescent="0.25">
      <c r="A92" s="2"/>
      <c r="B92" s="2"/>
      <c r="C92" s="2"/>
      <c r="D92" s="2"/>
      <c r="E92" s="2"/>
      <c r="F92" s="23"/>
      <c r="G92" s="2"/>
    </row>
  </sheetData>
  <mergeCells count="3">
    <mergeCell ref="A1:G1"/>
    <mergeCell ref="A3:B3"/>
    <mergeCell ref="A46:G46"/>
  </mergeCells>
  <dataValidations count="1">
    <dataValidation type="list" allowBlank="1" showInputMessage="1" showErrorMessage="1" sqref="C4:C31">
      <formula1>$F$35:$F$37</formula1>
    </dataValidation>
  </dataValidations>
  <pageMargins left="0.7" right="0.60483870967741937" top="0.75" bottom="0.75" header="0.3" footer="0.3"/>
  <pageSetup orientation="portrait" r:id="rId1"/>
  <headerFooter>
    <oddHeader>&amp;CInteragency Hotshot Crews</oddHeader>
    <oddFooter>&amp;CInteragency Hot Shot Crews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33"/>
  <sheetViews>
    <sheetView tabSelected="1" view="pageLayout" zoomScale="110" zoomScaleNormal="100" zoomScalePageLayoutView="110" workbookViewId="0">
      <selection activeCell="D22" sqref="D22"/>
    </sheetView>
  </sheetViews>
  <sheetFormatPr defaultRowHeight="15" x14ac:dyDescent="0.25"/>
  <cols>
    <col min="1" max="1" width="4.85546875" style="1" customWidth="1"/>
    <col min="2" max="2" width="3.140625" style="1" bestFit="1" customWidth="1"/>
    <col min="3" max="3" width="13.140625" style="1" bestFit="1" customWidth="1"/>
    <col min="4" max="4" width="12" style="1" bestFit="1" customWidth="1"/>
    <col min="5" max="5" width="11.28515625" style="1" bestFit="1" customWidth="1"/>
    <col min="6" max="8" width="8.85546875" style="1" customWidth="1"/>
    <col min="9" max="9" width="11.42578125" style="107" customWidth="1"/>
    <col min="10" max="10" width="10.140625" style="1" customWidth="1"/>
    <col min="11" max="11" width="21" style="1" customWidth="1"/>
    <col min="12" max="18" width="0" style="1" hidden="1" customWidth="1"/>
    <col min="19" max="16384" width="9.140625" style="1"/>
  </cols>
  <sheetData>
    <row r="1" spans="1:21" ht="18.75" x14ac:dyDescent="0.3">
      <c r="A1" s="276" t="s">
        <v>83</v>
      </c>
      <c r="B1" s="277"/>
      <c r="C1" s="277"/>
      <c r="D1" s="277"/>
      <c r="E1" s="277"/>
      <c r="F1" s="277"/>
      <c r="G1" s="277"/>
      <c r="H1" s="277"/>
      <c r="I1" s="277"/>
      <c r="J1" s="277"/>
      <c r="K1" s="278"/>
    </row>
    <row r="2" spans="1:21" ht="38.25" x14ac:dyDescent="0.25">
      <c r="A2" s="73" t="s">
        <v>123</v>
      </c>
      <c r="B2" s="83" t="s">
        <v>84</v>
      </c>
      <c r="C2" s="4" t="s">
        <v>8</v>
      </c>
      <c r="D2" s="4" t="s">
        <v>0</v>
      </c>
      <c r="E2" s="4" t="s">
        <v>1</v>
      </c>
      <c r="F2" s="4" t="s">
        <v>49</v>
      </c>
      <c r="G2" s="187" t="s">
        <v>145</v>
      </c>
      <c r="H2" s="105" t="s">
        <v>149</v>
      </c>
      <c r="I2" s="48" t="s">
        <v>76</v>
      </c>
      <c r="J2" s="202" t="s">
        <v>54</v>
      </c>
      <c r="K2" s="191" t="s">
        <v>9</v>
      </c>
    </row>
    <row r="3" spans="1:21" x14ac:dyDescent="0.25">
      <c r="A3" s="279" t="s">
        <v>20</v>
      </c>
      <c r="B3" s="280"/>
      <c r="C3" s="281"/>
      <c r="D3" s="6"/>
      <c r="E3" s="6"/>
      <c r="F3" s="6"/>
      <c r="G3" s="6"/>
      <c r="H3" s="6"/>
      <c r="I3" s="6"/>
      <c r="J3" s="196"/>
      <c r="K3" s="75"/>
    </row>
    <row r="4" spans="1:21" hidden="1" x14ac:dyDescent="0.25">
      <c r="A4" s="88" t="s">
        <v>91</v>
      </c>
      <c r="B4" s="89">
        <v>2</v>
      </c>
      <c r="C4" s="87" t="s">
        <v>120</v>
      </c>
      <c r="D4" s="114" t="s">
        <v>4</v>
      </c>
      <c r="E4" s="99"/>
      <c r="F4" s="16" t="str">
        <f>IF(E4="","",DATE(YEAR(E4),MONTH(E4),DAY(E4)+14))</f>
        <v/>
      </c>
      <c r="G4" s="185"/>
      <c r="H4" s="185"/>
      <c r="I4" s="188" t="s">
        <v>150</v>
      </c>
      <c r="J4" s="197" t="s">
        <v>151</v>
      </c>
      <c r="K4" s="192" t="s">
        <v>152</v>
      </c>
    </row>
    <row r="5" spans="1:21" x14ac:dyDescent="0.25">
      <c r="A5" s="204" t="s">
        <v>91</v>
      </c>
      <c r="B5" s="205"/>
      <c r="C5" s="226" t="s">
        <v>120</v>
      </c>
      <c r="D5" s="118" t="s">
        <v>5</v>
      </c>
      <c r="E5" s="227"/>
      <c r="F5" s="228" t="str">
        <f>IF(E5="","",DATE(YEAR(E5),MONTH(E5),DAY(E5)+14))</f>
        <v/>
      </c>
      <c r="G5" s="186"/>
      <c r="H5" s="237"/>
      <c r="I5" s="229" t="s">
        <v>79</v>
      </c>
      <c r="J5" s="225"/>
      <c r="K5" s="256" t="s">
        <v>163</v>
      </c>
    </row>
    <row r="6" spans="1:21" x14ac:dyDescent="0.25">
      <c r="A6" s="204" t="s">
        <v>89</v>
      </c>
      <c r="B6" s="205"/>
      <c r="C6" s="226" t="s">
        <v>115</v>
      </c>
      <c r="D6" s="118" t="s">
        <v>4</v>
      </c>
      <c r="E6" s="227"/>
      <c r="F6" s="228"/>
      <c r="G6" s="186"/>
      <c r="H6" s="237"/>
      <c r="I6" s="229" t="s">
        <v>79</v>
      </c>
      <c r="J6" s="267"/>
      <c r="K6" s="266"/>
    </row>
    <row r="7" spans="1:21" x14ac:dyDescent="0.25">
      <c r="A7" s="88" t="s">
        <v>88</v>
      </c>
      <c r="B7" s="89">
        <v>2</v>
      </c>
      <c r="C7" s="87" t="s">
        <v>107</v>
      </c>
      <c r="D7" s="118" t="s">
        <v>4</v>
      </c>
      <c r="E7" s="99"/>
      <c r="F7" s="16" t="str">
        <f>IF(E7="","",DATE(YEAR(E7),MONTH(E7),DAY(E7)+14))</f>
        <v/>
      </c>
      <c r="G7" s="200"/>
      <c r="H7" s="209"/>
      <c r="I7" s="188" t="s">
        <v>78</v>
      </c>
      <c r="J7" s="222"/>
      <c r="K7" s="256"/>
    </row>
    <row r="8" spans="1:21" x14ac:dyDescent="0.25">
      <c r="A8" s="88" t="s">
        <v>92</v>
      </c>
      <c r="B8" s="89">
        <v>6</v>
      </c>
      <c r="C8" s="87" t="s">
        <v>105</v>
      </c>
      <c r="D8" s="118" t="s">
        <v>156</v>
      </c>
      <c r="E8" s="99"/>
      <c r="F8" s="16" t="str">
        <f>IF(E8="","",DATE(YEAR(E8),MONTH(E8),DAY(E8)+14))</f>
        <v/>
      </c>
      <c r="G8" s="201"/>
      <c r="H8" s="206"/>
      <c r="I8" s="189" t="s">
        <v>158</v>
      </c>
      <c r="J8" s="231"/>
      <c r="K8" s="265"/>
    </row>
    <row r="9" spans="1:21" x14ac:dyDescent="0.25">
      <c r="A9" s="88" t="s">
        <v>90</v>
      </c>
      <c r="B9" s="89">
        <v>4</v>
      </c>
      <c r="C9" s="87" t="s">
        <v>116</v>
      </c>
      <c r="D9" s="118" t="s">
        <v>5</v>
      </c>
      <c r="E9" s="99"/>
      <c r="F9" s="16" t="str">
        <f t="shared" ref="F9:F18" si="0">IF(E9="","",DATE(YEAR(E9),MONTH(E9),DAY(E9)+14))</f>
        <v/>
      </c>
      <c r="G9" s="201"/>
      <c r="H9" s="206"/>
      <c r="I9" s="188" t="s">
        <v>121</v>
      </c>
      <c r="J9" s="232"/>
      <c r="K9" s="263" t="s">
        <v>163</v>
      </c>
    </row>
    <row r="10" spans="1:21" x14ac:dyDescent="0.25">
      <c r="A10" s="88" t="s">
        <v>89</v>
      </c>
      <c r="B10" s="89">
        <v>3</v>
      </c>
      <c r="C10" s="87" t="s">
        <v>108</v>
      </c>
      <c r="D10" s="118" t="s">
        <v>4</v>
      </c>
      <c r="E10" s="99"/>
      <c r="F10" s="135" t="str">
        <f>IF(E10="","",DATE(YEAR(E10),MONTH(E10),DAY(E10)+14))</f>
        <v/>
      </c>
      <c r="G10" s="201"/>
      <c r="H10" s="206"/>
      <c r="I10" s="188" t="s">
        <v>128</v>
      </c>
      <c r="J10" s="247"/>
      <c r="K10" s="256"/>
    </row>
    <row r="11" spans="1:21" s="131" customFormat="1" x14ac:dyDescent="0.25">
      <c r="A11" s="132" t="s">
        <v>86</v>
      </c>
      <c r="B11" s="133">
        <v>14</v>
      </c>
      <c r="C11" s="221" t="s">
        <v>98</v>
      </c>
      <c r="D11" s="118" t="s">
        <v>4</v>
      </c>
      <c r="E11" s="99"/>
      <c r="F11" s="16" t="str">
        <f>IF(E11="","",DATE(YEAR(E11),MONTH(E11),DAY(E11)+14))</f>
        <v/>
      </c>
      <c r="G11" s="201"/>
      <c r="H11" s="206"/>
      <c r="I11" s="188" t="s">
        <v>77</v>
      </c>
      <c r="J11" s="238"/>
      <c r="K11" s="265" t="s">
        <v>165</v>
      </c>
      <c r="L11" s="134"/>
      <c r="M11" s="134"/>
      <c r="N11" s="134"/>
      <c r="O11" s="134"/>
      <c r="P11" s="134"/>
      <c r="Q11" s="134"/>
      <c r="R11" s="134"/>
      <c r="S11" s="134"/>
      <c r="T11" s="134"/>
      <c r="U11" s="134"/>
    </row>
    <row r="12" spans="1:21" x14ac:dyDescent="0.25">
      <c r="A12" s="88" t="s">
        <v>87</v>
      </c>
      <c r="B12" s="89">
        <v>9</v>
      </c>
      <c r="C12" s="87" t="s">
        <v>100</v>
      </c>
      <c r="D12" s="118" t="s">
        <v>5</v>
      </c>
      <c r="E12" s="99"/>
      <c r="F12" s="135" t="str">
        <f>IF(E12="","",DATE(YEAR(E12),MONTH(E12),DAY(E12)+14))</f>
        <v/>
      </c>
      <c r="G12" s="201"/>
      <c r="H12" s="206"/>
      <c r="I12" s="190" t="s">
        <v>79</v>
      </c>
      <c r="J12" s="244" t="s">
        <v>154</v>
      </c>
      <c r="K12" s="256" t="s">
        <v>163</v>
      </c>
    </row>
    <row r="13" spans="1:21" x14ac:dyDescent="0.25">
      <c r="A13" s="88" t="s">
        <v>85</v>
      </c>
      <c r="B13" s="89">
        <v>4</v>
      </c>
      <c r="C13" s="87" t="s">
        <v>112</v>
      </c>
      <c r="D13" s="118" t="s">
        <v>4</v>
      </c>
      <c r="E13" s="99"/>
      <c r="F13" s="135" t="str">
        <f t="shared" si="0"/>
        <v/>
      </c>
      <c r="G13" s="201"/>
      <c r="H13" s="206"/>
      <c r="I13" s="188" t="s">
        <v>122</v>
      </c>
      <c r="J13" s="250"/>
      <c r="K13" s="256"/>
    </row>
    <row r="14" spans="1:21" x14ac:dyDescent="0.25">
      <c r="A14" s="88" t="s">
        <v>90</v>
      </c>
      <c r="B14" s="89">
        <v>12</v>
      </c>
      <c r="C14" s="87" t="s">
        <v>102</v>
      </c>
      <c r="D14" s="118" t="s">
        <v>5</v>
      </c>
      <c r="E14" s="99"/>
      <c r="F14" s="16" t="str">
        <f>IF(E14="","",DATE(YEAR(E14),MONTH(E14),DAY(E14)+14))</f>
        <v/>
      </c>
      <c r="G14" s="200"/>
      <c r="H14" s="199"/>
      <c r="I14" s="188" t="s">
        <v>122</v>
      </c>
      <c r="J14" s="233" t="s">
        <v>154</v>
      </c>
      <c r="K14" s="256" t="s">
        <v>163</v>
      </c>
    </row>
    <row r="15" spans="1:21" x14ac:dyDescent="0.25">
      <c r="A15" s="88" t="s">
        <v>109</v>
      </c>
      <c r="B15" s="89">
        <v>1</v>
      </c>
      <c r="C15" s="125" t="s">
        <v>114</v>
      </c>
      <c r="D15" s="118" t="s">
        <v>5</v>
      </c>
      <c r="E15" s="99"/>
      <c r="F15" s="16" t="str">
        <f>IF(E15="","",DATE(YEAR(E15),MONTH(E15),DAY(E15)+14))</f>
        <v/>
      </c>
      <c r="G15" s="201"/>
      <c r="H15" s="206"/>
      <c r="I15" s="188" t="s">
        <v>157</v>
      </c>
      <c r="J15" s="230" t="s">
        <v>154</v>
      </c>
      <c r="K15" s="256" t="s">
        <v>163</v>
      </c>
    </row>
    <row r="16" spans="1:21" x14ac:dyDescent="0.25">
      <c r="A16" s="88" t="s">
        <v>89</v>
      </c>
      <c r="B16" s="89">
        <v>13</v>
      </c>
      <c r="C16" s="87" t="s">
        <v>101</v>
      </c>
      <c r="D16" s="118" t="s">
        <v>4</v>
      </c>
      <c r="E16" s="99"/>
      <c r="F16" s="16" t="str">
        <f>IF(E16="","",DATE(YEAR(E16),MONTH(E16),DAY(E16)+14))</f>
        <v/>
      </c>
      <c r="G16" s="201"/>
      <c r="H16" s="206"/>
      <c r="I16" s="188" t="s">
        <v>78</v>
      </c>
      <c r="J16" s="254"/>
      <c r="K16" s="265"/>
    </row>
    <row r="17" spans="1:11" x14ac:dyDescent="0.25">
      <c r="A17" s="88" t="s">
        <v>93</v>
      </c>
      <c r="B17" s="89">
        <v>21</v>
      </c>
      <c r="C17" s="221" t="s">
        <v>106</v>
      </c>
      <c r="D17" s="118" t="s">
        <v>4</v>
      </c>
      <c r="E17" s="99"/>
      <c r="F17" s="16" t="str">
        <f t="shared" si="0"/>
        <v/>
      </c>
      <c r="G17" s="200"/>
      <c r="H17" s="199"/>
      <c r="I17" s="49" t="s">
        <v>127</v>
      </c>
      <c r="J17" s="233"/>
      <c r="K17" s="256"/>
    </row>
    <row r="18" spans="1:11" x14ac:dyDescent="0.25">
      <c r="A18" s="88" t="s">
        <v>86</v>
      </c>
      <c r="B18" s="89">
        <v>4</v>
      </c>
      <c r="C18" s="221" t="s">
        <v>99</v>
      </c>
      <c r="D18" s="113" t="s">
        <v>4</v>
      </c>
      <c r="E18" s="99"/>
      <c r="F18" s="16" t="str">
        <f t="shared" si="0"/>
        <v/>
      </c>
      <c r="G18" s="201"/>
      <c r="H18" s="206"/>
      <c r="I18" s="188" t="s">
        <v>155</v>
      </c>
      <c r="J18" s="230"/>
      <c r="K18" s="265" t="s">
        <v>165</v>
      </c>
    </row>
    <row r="19" spans="1:11" x14ac:dyDescent="0.25">
      <c r="A19" s="88" t="s">
        <v>119</v>
      </c>
      <c r="B19" s="89">
        <v>5</v>
      </c>
      <c r="C19" s="221" t="s">
        <v>97</v>
      </c>
      <c r="D19" s="114" t="s">
        <v>4</v>
      </c>
      <c r="E19" s="99"/>
      <c r="F19" s="16" t="str">
        <f>IF(E19="","",DATE(YEAR(E19),MONTH(E19),DAY(E19)+14))</f>
        <v/>
      </c>
      <c r="G19" s="201"/>
      <c r="H19" s="206"/>
      <c r="I19" s="190" t="s">
        <v>148</v>
      </c>
      <c r="J19" s="230"/>
      <c r="K19" s="256"/>
    </row>
    <row r="20" spans="1:11" x14ac:dyDescent="0.25">
      <c r="A20" s="88" t="s">
        <v>85</v>
      </c>
      <c r="B20" s="89">
        <v>1</v>
      </c>
      <c r="C20" s="87" t="s">
        <v>95</v>
      </c>
      <c r="D20" s="113" t="s">
        <v>4</v>
      </c>
      <c r="E20" s="99"/>
      <c r="F20" s="16" t="str">
        <f t="shared" ref="F20:F21" si="1">IF(E20="","",DATE(YEAR(E20),MONTH(E20),DAY(E20)+14))</f>
        <v/>
      </c>
      <c r="G20" s="201"/>
      <c r="H20" s="206"/>
      <c r="I20" s="188" t="s">
        <v>77</v>
      </c>
      <c r="J20" s="246"/>
      <c r="K20" s="256"/>
    </row>
    <row r="21" spans="1:11" x14ac:dyDescent="0.25">
      <c r="A21" s="88" t="s">
        <v>91</v>
      </c>
      <c r="B21" s="89">
        <v>17</v>
      </c>
      <c r="C21" s="87" t="s">
        <v>103</v>
      </c>
      <c r="D21" s="113" t="s">
        <v>4</v>
      </c>
      <c r="E21" s="99"/>
      <c r="F21" s="16" t="str">
        <f t="shared" si="1"/>
        <v/>
      </c>
      <c r="G21" s="200"/>
      <c r="H21" s="199"/>
      <c r="I21" s="190" t="s">
        <v>77</v>
      </c>
      <c r="J21" s="197"/>
      <c r="K21" s="166"/>
    </row>
    <row r="22" spans="1:11" x14ac:dyDescent="0.25">
      <c r="A22" s="88" t="s">
        <v>110</v>
      </c>
      <c r="B22" s="89">
        <v>19</v>
      </c>
      <c r="C22" s="87" t="s">
        <v>117</v>
      </c>
      <c r="D22" s="113" t="s">
        <v>156</v>
      </c>
      <c r="E22" s="99"/>
      <c r="F22" s="16" t="str">
        <f>IF(E22="","",DATE(YEAR(E22),MONTH(E22),DAY(E22)+14))</f>
        <v/>
      </c>
      <c r="G22" s="201"/>
      <c r="H22" s="206"/>
      <c r="I22" s="190" t="s">
        <v>79</v>
      </c>
      <c r="J22" s="230"/>
      <c r="K22" s="265" t="s">
        <v>165</v>
      </c>
    </row>
    <row r="23" spans="1:11" x14ac:dyDescent="0.25">
      <c r="A23" s="88" t="s">
        <v>119</v>
      </c>
      <c r="B23" s="89">
        <v>11</v>
      </c>
      <c r="C23" s="221" t="s">
        <v>96</v>
      </c>
      <c r="D23" s="113" t="s">
        <v>5</v>
      </c>
      <c r="E23" s="13"/>
      <c r="F23" s="16" t="str">
        <f>IF(E23="","",DATE(YEAR(E23),MONTH(E23),DAY(E23)+14))</f>
        <v/>
      </c>
      <c r="G23" s="201"/>
      <c r="H23" s="206"/>
      <c r="I23" s="190" t="s">
        <v>121</v>
      </c>
      <c r="J23" s="246" t="s">
        <v>154</v>
      </c>
      <c r="K23" s="256"/>
    </row>
    <row r="24" spans="1:11" x14ac:dyDescent="0.25">
      <c r="A24" s="88" t="s">
        <v>91</v>
      </c>
      <c r="B24" s="89">
        <v>1</v>
      </c>
      <c r="C24" s="87" t="s">
        <v>104</v>
      </c>
      <c r="D24" s="114" t="s">
        <v>5</v>
      </c>
      <c r="E24" s="99"/>
      <c r="F24" s="16" t="str">
        <f>IF(E24="","",DATE(YEAR(E24),MONTH(E24),DAY(E24)+14))</f>
        <v/>
      </c>
      <c r="G24" s="200"/>
      <c r="H24" s="199"/>
      <c r="I24" s="49" t="s">
        <v>78</v>
      </c>
      <c r="J24" s="253"/>
      <c r="K24" s="264" t="s">
        <v>163</v>
      </c>
    </row>
    <row r="25" spans="1:11" x14ac:dyDescent="0.25">
      <c r="A25" s="88" t="s">
        <v>85</v>
      </c>
      <c r="B25" s="89">
        <v>2</v>
      </c>
      <c r="C25" s="87" t="s">
        <v>94</v>
      </c>
      <c r="D25" s="114" t="s">
        <v>5</v>
      </c>
      <c r="E25" s="99"/>
      <c r="F25" s="16" t="str">
        <f>IF(E25="","",DATE(YEAR(E25),MONTH(E25),DAY(E25)+14))</f>
        <v/>
      </c>
      <c r="G25" s="201"/>
      <c r="H25" s="206"/>
      <c r="I25" s="189" t="s">
        <v>121</v>
      </c>
      <c r="J25" s="248"/>
      <c r="K25" s="258" t="s">
        <v>163</v>
      </c>
    </row>
    <row r="26" spans="1:11" x14ac:dyDescent="0.25">
      <c r="A26" s="76" t="s">
        <v>3</v>
      </c>
      <c r="B26" s="84"/>
      <c r="C26" s="5" t="s">
        <v>3</v>
      </c>
      <c r="D26" s="19"/>
      <c r="E26" s="13"/>
      <c r="F26" s="16"/>
      <c r="G26" s="201"/>
      <c r="H26" s="206"/>
      <c r="I26" s="190"/>
      <c r="J26" s="197"/>
      <c r="K26" s="192"/>
    </row>
    <row r="27" spans="1:11" x14ac:dyDescent="0.25">
      <c r="C27" s="282"/>
      <c r="D27" s="282"/>
      <c r="E27" s="282"/>
      <c r="I27" s="49" t="s">
        <v>3</v>
      </c>
      <c r="J27" s="197"/>
      <c r="K27" s="193"/>
    </row>
    <row r="28" spans="1:11" x14ac:dyDescent="0.25">
      <c r="A28" s="283" t="s">
        <v>82</v>
      </c>
      <c r="B28" s="283"/>
      <c r="C28" s="283"/>
      <c r="D28" s="283"/>
      <c r="E28" s="283"/>
      <c r="F28" s="283"/>
      <c r="G28" s="223"/>
      <c r="H28" s="184"/>
      <c r="I28" s="72" t="s">
        <v>4</v>
      </c>
      <c r="J28" s="197"/>
      <c r="K28" s="194">
        <f>COUNTIF(D5:D26,"Available")</f>
        <v>11</v>
      </c>
    </row>
    <row r="29" spans="1:11" x14ac:dyDescent="0.25">
      <c r="A29" s="284" t="s">
        <v>162</v>
      </c>
      <c r="B29" s="285"/>
      <c r="C29" s="285"/>
      <c r="D29" s="285"/>
      <c r="E29" s="285"/>
      <c r="F29" s="285"/>
      <c r="G29" s="285"/>
      <c r="H29" s="285"/>
      <c r="I29" s="72" t="s">
        <v>2</v>
      </c>
      <c r="J29" s="197"/>
      <c r="K29" s="195">
        <f>COUNTIF(D5:D26,"Committed")</f>
        <v>0</v>
      </c>
    </row>
    <row r="30" spans="1:11" x14ac:dyDescent="0.25">
      <c r="I30" s="50" t="s">
        <v>5</v>
      </c>
      <c r="J30" s="197"/>
      <c r="K30" s="195">
        <f>COUNTIF(D5:D26,"Unavailable")</f>
        <v>8</v>
      </c>
    </row>
    <row r="31" spans="1:11" x14ac:dyDescent="0.25">
      <c r="I31" s="207" t="s">
        <v>156</v>
      </c>
      <c r="J31" s="197"/>
      <c r="K31" s="203">
        <f>COUNTIF(D5:D26,"Available D/O")</f>
        <v>2</v>
      </c>
    </row>
    <row r="32" spans="1:11" x14ac:dyDescent="0.25">
      <c r="I32" s="106"/>
      <c r="J32" s="36"/>
      <c r="K32" s="37"/>
    </row>
    <row r="33" spans="9:11" x14ac:dyDescent="0.25">
      <c r="I33" s="106"/>
      <c r="J33" s="36"/>
      <c r="K33" s="37"/>
    </row>
  </sheetData>
  <mergeCells count="5">
    <mergeCell ref="A1:K1"/>
    <mergeCell ref="A3:C3"/>
    <mergeCell ref="C27:E27"/>
    <mergeCell ref="A28:F28"/>
    <mergeCell ref="A29:H29"/>
  </mergeCells>
  <conditionalFormatting sqref="H7:H26">
    <cfRule type="duplicateValues" dxfId="10" priority="13" stopIfTrue="1"/>
  </conditionalFormatting>
  <conditionalFormatting sqref="J9">
    <cfRule type="duplicateValues" dxfId="9" priority="12" stopIfTrue="1"/>
  </conditionalFormatting>
  <conditionalFormatting sqref="J12">
    <cfRule type="duplicateValues" dxfId="8" priority="11" stopIfTrue="1"/>
  </conditionalFormatting>
  <conditionalFormatting sqref="H5:H6">
    <cfRule type="duplicateValues" dxfId="7" priority="5" stopIfTrue="1"/>
  </conditionalFormatting>
  <conditionalFormatting sqref="J23">
    <cfRule type="duplicateValues" dxfId="6" priority="4" stopIfTrue="1"/>
  </conditionalFormatting>
  <conditionalFormatting sqref="J24">
    <cfRule type="duplicateValues" dxfId="5" priority="3" stopIfTrue="1"/>
  </conditionalFormatting>
  <conditionalFormatting sqref="J11">
    <cfRule type="duplicateValues" dxfId="4" priority="2" stopIfTrue="1"/>
  </conditionalFormatting>
  <conditionalFormatting sqref="J20">
    <cfRule type="duplicateValues" dxfId="3" priority="1" stopIfTrue="1"/>
  </conditionalFormatting>
  <dataValidations disablePrompts="1" count="2">
    <dataValidation type="list" allowBlank="1" showInputMessage="1" showErrorMessage="1" sqref="D4">
      <formula1>#REF!</formula1>
    </dataValidation>
    <dataValidation type="list" allowBlank="1" showInputMessage="1" showErrorMessage="1" sqref="D5:D26">
      <formula1>$I$28:$I$31</formula1>
    </dataValidation>
  </dataValidations>
  <pageMargins left="0.5" right="0.5" top="0.75" bottom="0.75" header="0.3" footer="0.3"/>
  <pageSetup orientation="landscape" r:id="rId1"/>
  <headerFooter scaleWithDoc="0" alignWithMargins="0">
    <oddHeader>&amp;L05/26/2017</oddHeader>
    <oddFooter>&amp;CType 1 Crews</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00"/>
  </sheetPr>
  <dimension ref="A1:K37"/>
  <sheetViews>
    <sheetView showWhiteSpace="0" view="pageLayout" zoomScale="120" zoomScaleNormal="100" zoomScalePageLayoutView="120" workbookViewId="0">
      <selection activeCell="D22" sqref="D22"/>
    </sheetView>
  </sheetViews>
  <sheetFormatPr defaultRowHeight="15" x14ac:dyDescent="0.25"/>
  <cols>
    <col min="1" max="1" width="7.7109375" style="1" customWidth="1"/>
    <col min="2" max="2" width="3.140625" style="1" bestFit="1" customWidth="1"/>
    <col min="3" max="3" width="13.140625" style="1" customWidth="1"/>
    <col min="4" max="4" width="10.42578125" style="1" customWidth="1"/>
    <col min="5" max="5" width="10.7109375" style="1" customWidth="1"/>
    <col min="6" max="6" width="8.5703125" style="1" customWidth="1"/>
    <col min="7" max="7" width="10.85546875" style="1" customWidth="1"/>
    <col min="8" max="8" width="8.7109375" style="1" customWidth="1"/>
    <col min="9" max="9" width="12.140625" style="1" customWidth="1"/>
    <col min="10" max="10" width="6.7109375" style="1" customWidth="1"/>
    <col min="11" max="11" width="21" style="1" customWidth="1"/>
    <col min="12" max="18" width="0" hidden="1" customWidth="1"/>
  </cols>
  <sheetData>
    <row r="1" spans="1:11" ht="18.75" x14ac:dyDescent="0.3">
      <c r="A1" s="276" t="s">
        <v>118</v>
      </c>
      <c r="B1" s="277"/>
      <c r="C1" s="277"/>
      <c r="D1" s="277"/>
      <c r="E1" s="277"/>
      <c r="F1" s="277"/>
      <c r="G1" s="277"/>
      <c r="H1" s="277"/>
      <c r="I1" s="277"/>
      <c r="J1" s="277"/>
      <c r="K1" s="278"/>
    </row>
    <row r="2" spans="1:11" ht="30" x14ac:dyDescent="0.25">
      <c r="A2" s="73" t="s">
        <v>7</v>
      </c>
      <c r="B2" s="83" t="s">
        <v>84</v>
      </c>
      <c r="C2" s="4" t="s">
        <v>8</v>
      </c>
      <c r="D2" s="4" t="s">
        <v>0</v>
      </c>
      <c r="E2" s="4" t="s">
        <v>1</v>
      </c>
      <c r="F2" s="105" t="s">
        <v>145</v>
      </c>
      <c r="G2" s="187" t="s">
        <v>153</v>
      </c>
      <c r="H2" s="4" t="s">
        <v>49</v>
      </c>
      <c r="I2" s="4" t="s">
        <v>48</v>
      </c>
      <c r="J2" s="48" t="s">
        <v>76</v>
      </c>
      <c r="K2" s="74" t="s">
        <v>126</v>
      </c>
    </row>
    <row r="3" spans="1:11" x14ac:dyDescent="0.25">
      <c r="A3" s="279" t="s">
        <v>20</v>
      </c>
      <c r="B3" s="280"/>
      <c r="C3" s="281"/>
      <c r="D3" s="6"/>
      <c r="E3" s="6"/>
      <c r="F3" s="6"/>
      <c r="G3" s="6"/>
      <c r="H3" s="6"/>
      <c r="I3" s="6"/>
      <c r="J3" s="6"/>
      <c r="K3" s="75"/>
    </row>
    <row r="4" spans="1:11" s="1" customFormat="1" x14ac:dyDescent="0.25">
      <c r="A4" s="76" t="s">
        <v>87</v>
      </c>
      <c r="B4" s="89"/>
      <c r="C4" s="5" t="s">
        <v>140</v>
      </c>
      <c r="D4" s="118" t="s">
        <v>4</v>
      </c>
      <c r="E4" s="13"/>
      <c r="F4" s="13"/>
      <c r="G4" s="13"/>
      <c r="H4" s="245" t="str">
        <f t="shared" ref="H4:H9" si="0">IF(E4="","",DATE(YEAR(E4),MONTH(E4),DAY(E4)+14))</f>
        <v/>
      </c>
      <c r="I4" s="126"/>
      <c r="J4" s="20" t="s">
        <v>77</v>
      </c>
      <c r="K4" s="265" t="s">
        <v>165</v>
      </c>
    </row>
    <row r="5" spans="1:11" s="1" customFormat="1" x14ac:dyDescent="0.25">
      <c r="A5" s="76" t="s">
        <v>90</v>
      </c>
      <c r="B5" s="89">
        <v>4</v>
      </c>
      <c r="C5" s="5" t="s">
        <v>116</v>
      </c>
      <c r="D5" s="118" t="s">
        <v>5</v>
      </c>
      <c r="E5" s="13"/>
      <c r="F5" s="13"/>
      <c r="G5" s="13"/>
      <c r="H5" s="245"/>
      <c r="I5" s="126"/>
      <c r="J5" s="20" t="s">
        <v>121</v>
      </c>
      <c r="K5" s="256" t="s">
        <v>163</v>
      </c>
    </row>
    <row r="6" spans="1:11" s="1" customFormat="1" x14ac:dyDescent="0.25">
      <c r="A6" s="76" t="s">
        <v>51</v>
      </c>
      <c r="B6" s="89"/>
      <c r="C6" s="5" t="s">
        <v>139</v>
      </c>
      <c r="D6" s="118" t="s">
        <v>5</v>
      </c>
      <c r="E6" s="13"/>
      <c r="F6" s="13"/>
      <c r="G6" s="13"/>
      <c r="H6" s="16" t="str">
        <f t="shared" si="0"/>
        <v/>
      </c>
      <c r="I6" s="104"/>
      <c r="J6" s="20" t="s">
        <v>128</v>
      </c>
      <c r="K6" s="256" t="s">
        <v>163</v>
      </c>
    </row>
    <row r="7" spans="1:11" x14ac:dyDescent="0.25">
      <c r="A7" s="76" t="s">
        <v>86</v>
      </c>
      <c r="B7" s="89">
        <v>2</v>
      </c>
      <c r="C7" s="5" t="s">
        <v>113</v>
      </c>
      <c r="D7" s="118" t="s">
        <v>81</v>
      </c>
      <c r="E7" s="13"/>
      <c r="F7" s="13"/>
      <c r="G7" s="13"/>
      <c r="H7" s="245" t="str">
        <f t="shared" si="0"/>
        <v/>
      </c>
      <c r="I7" s="238"/>
      <c r="J7" s="20" t="s">
        <v>79</v>
      </c>
      <c r="K7" s="265" t="s">
        <v>165</v>
      </c>
    </row>
    <row r="8" spans="1:11" s="1" customFormat="1" x14ac:dyDescent="0.25">
      <c r="A8" s="76" t="s">
        <v>87</v>
      </c>
      <c r="B8" s="89">
        <v>6</v>
      </c>
      <c r="C8" s="5" t="s">
        <v>167</v>
      </c>
      <c r="D8" s="118" t="s">
        <v>4</v>
      </c>
      <c r="E8" s="13"/>
      <c r="F8" s="13"/>
      <c r="G8" s="13"/>
      <c r="H8" s="16" t="str">
        <f t="shared" si="0"/>
        <v/>
      </c>
      <c r="I8" s="126"/>
      <c r="J8" s="20" t="s">
        <v>79</v>
      </c>
      <c r="K8" s="265" t="s">
        <v>165</v>
      </c>
    </row>
    <row r="9" spans="1:11" s="1" customFormat="1" x14ac:dyDescent="0.25">
      <c r="A9" s="76" t="s">
        <v>137</v>
      </c>
      <c r="B9" s="89"/>
      <c r="C9" s="5" t="s">
        <v>136</v>
      </c>
      <c r="D9" s="118" t="s">
        <v>5</v>
      </c>
      <c r="E9" s="13"/>
      <c r="F9" s="13"/>
      <c r="G9" s="13"/>
      <c r="H9" s="16" t="str">
        <f t="shared" si="0"/>
        <v/>
      </c>
      <c r="I9" s="127"/>
      <c r="J9" s="21" t="s">
        <v>77</v>
      </c>
      <c r="K9" s="233" t="s">
        <v>163</v>
      </c>
    </row>
    <row r="10" spans="1:11" s="1" customFormat="1" x14ac:dyDescent="0.25">
      <c r="A10" s="76" t="s">
        <v>92</v>
      </c>
      <c r="B10" s="89"/>
      <c r="C10" s="5" t="s">
        <v>168</v>
      </c>
      <c r="D10" s="118" t="s">
        <v>4</v>
      </c>
      <c r="E10" s="13"/>
      <c r="F10" s="13"/>
      <c r="G10" s="13"/>
      <c r="H10" s="245" t="str">
        <f t="shared" ref="H10" si="1">IF(E10="","",DATE(YEAR(E10),MONTH(E10),DAY(E10)+14))</f>
        <v/>
      </c>
      <c r="I10" s="126"/>
      <c r="J10" s="102" t="s">
        <v>122</v>
      </c>
      <c r="K10" s="265" t="s">
        <v>165</v>
      </c>
    </row>
    <row r="11" spans="1:11" s="1" customFormat="1" x14ac:dyDescent="0.25">
      <c r="A11" s="76" t="s">
        <v>86</v>
      </c>
      <c r="B11" s="89"/>
      <c r="C11" s="5" t="s">
        <v>143</v>
      </c>
      <c r="D11" s="118" t="s">
        <v>4</v>
      </c>
      <c r="E11" s="13"/>
      <c r="F11" s="13"/>
      <c r="G11" s="13"/>
      <c r="H11" s="16" t="str">
        <f t="shared" ref="H11" si="2">IF(E11="","",DATE(YEAR(E11),MONTH(E11),DAY(E11)+14))</f>
        <v/>
      </c>
      <c r="I11" s="238"/>
      <c r="J11" s="20"/>
      <c r="K11" s="265" t="s">
        <v>165</v>
      </c>
    </row>
    <row r="12" spans="1:11" s="1" customFormat="1" x14ac:dyDescent="0.25">
      <c r="A12" s="76" t="s">
        <v>87</v>
      </c>
      <c r="B12" s="89"/>
      <c r="C12" s="5" t="s">
        <v>166</v>
      </c>
      <c r="D12" s="118" t="s">
        <v>4</v>
      </c>
      <c r="E12" s="13"/>
      <c r="F12" s="13"/>
      <c r="G12" s="13"/>
      <c r="H12" s="16"/>
      <c r="I12" s="126"/>
      <c r="J12" s="20"/>
      <c r="K12" s="256"/>
    </row>
    <row r="13" spans="1:11" s="1" customFormat="1" x14ac:dyDescent="0.25">
      <c r="A13" s="76" t="s">
        <v>90</v>
      </c>
      <c r="B13" s="89"/>
      <c r="C13" s="5" t="s">
        <v>102</v>
      </c>
      <c r="D13" s="118" t="s">
        <v>2</v>
      </c>
      <c r="E13" s="13">
        <v>42869</v>
      </c>
      <c r="F13" s="13"/>
      <c r="G13" s="13"/>
      <c r="H13" s="16">
        <v>42882</v>
      </c>
      <c r="I13" s="238"/>
      <c r="J13" s="102"/>
      <c r="K13" s="265" t="s">
        <v>164</v>
      </c>
    </row>
    <row r="14" spans="1:11" s="1" customFormat="1" ht="15" customHeight="1" x14ac:dyDescent="0.25">
      <c r="A14" s="76" t="s">
        <v>109</v>
      </c>
      <c r="B14" s="89"/>
      <c r="C14" s="5" t="s">
        <v>114</v>
      </c>
      <c r="D14" s="118" t="s">
        <v>5</v>
      </c>
      <c r="E14" s="13"/>
      <c r="F14" s="13"/>
      <c r="G14" s="13"/>
      <c r="H14" s="16" t="str">
        <f>IF(E14="","",DATE(YEAR(E14),MONTH(E14),DAY(E14)+14))</f>
        <v/>
      </c>
      <c r="I14" s="126"/>
      <c r="J14" s="102" t="s">
        <v>160</v>
      </c>
      <c r="K14" s="256" t="s">
        <v>163</v>
      </c>
    </row>
    <row r="15" spans="1:11" s="1" customFormat="1" x14ac:dyDescent="0.25">
      <c r="A15" s="76" t="s">
        <v>86</v>
      </c>
      <c r="B15" s="89"/>
      <c r="C15" s="5" t="s">
        <v>99</v>
      </c>
      <c r="D15" s="118" t="s">
        <v>81</v>
      </c>
      <c r="E15" s="13"/>
      <c r="F15" s="13"/>
      <c r="G15" s="13"/>
      <c r="H15" s="16" t="str">
        <f>IF(E15="","",DATE(YEAR(E15),MONTH(E15),DAY(E15)+14))</f>
        <v/>
      </c>
      <c r="I15" s="238"/>
      <c r="J15" s="102" t="s">
        <v>155</v>
      </c>
      <c r="K15" s="265" t="s">
        <v>165</v>
      </c>
    </row>
    <row r="16" spans="1:11" s="1" customFormat="1" ht="15" customHeight="1" x14ac:dyDescent="0.25">
      <c r="A16" s="76" t="s">
        <v>85</v>
      </c>
      <c r="B16" s="89">
        <v>3</v>
      </c>
      <c r="C16" s="5" t="s">
        <v>111</v>
      </c>
      <c r="D16" s="118" t="s">
        <v>5</v>
      </c>
      <c r="E16" s="13"/>
      <c r="F16" s="13"/>
      <c r="G16" s="13"/>
      <c r="H16" s="16" t="str">
        <f>IF(E16="","",DATE(YEAR(E16),MONTH(E16),DAY(E16)+14))</f>
        <v/>
      </c>
      <c r="I16" s="126"/>
      <c r="J16" s="102" t="s">
        <v>79</v>
      </c>
      <c r="K16" s="256" t="s">
        <v>163</v>
      </c>
    </row>
    <row r="17" spans="1:11" s="1" customFormat="1" ht="15" customHeight="1" x14ac:dyDescent="0.25">
      <c r="A17" s="88" t="s">
        <v>119</v>
      </c>
      <c r="B17" s="89"/>
      <c r="C17" s="5" t="s">
        <v>96</v>
      </c>
      <c r="D17" s="118" t="s">
        <v>4</v>
      </c>
      <c r="E17" s="13"/>
      <c r="F17" s="13"/>
      <c r="G17" s="13"/>
      <c r="H17" s="251"/>
      <c r="I17" s="126"/>
      <c r="J17" s="20"/>
      <c r="K17" s="265"/>
    </row>
    <row r="18" spans="1:11" x14ac:dyDescent="0.25">
      <c r="A18" s="288" t="s">
        <v>130</v>
      </c>
      <c r="B18" s="289"/>
      <c r="C18" s="289"/>
      <c r="D18" s="290"/>
      <c r="E18" s="13"/>
      <c r="F18" s="13"/>
      <c r="G18" s="13"/>
      <c r="H18" s="16"/>
      <c r="I18" s="20"/>
      <c r="J18" s="20"/>
      <c r="K18" s="166"/>
    </row>
    <row r="19" spans="1:11" x14ac:dyDescent="0.25">
      <c r="A19" s="76" t="s">
        <v>86</v>
      </c>
      <c r="B19" s="89"/>
      <c r="C19" s="5" t="s">
        <v>131</v>
      </c>
      <c r="D19" s="118" t="s">
        <v>4</v>
      </c>
      <c r="E19" s="13"/>
      <c r="F19" s="13"/>
      <c r="G19" s="13"/>
      <c r="H19" s="16" t="str">
        <f>IF(E19="","",DATE(YEAR(E19),MONTH(E19),DAY(E19)+14))</f>
        <v/>
      </c>
      <c r="I19" s="257"/>
      <c r="J19" s="21" t="s">
        <v>79</v>
      </c>
      <c r="K19" s="265" t="s">
        <v>165</v>
      </c>
    </row>
    <row r="20" spans="1:11" x14ac:dyDescent="0.25">
      <c r="A20" s="76" t="s">
        <v>86</v>
      </c>
      <c r="B20" s="89" t="s">
        <v>3</v>
      </c>
      <c r="C20" s="5" t="s">
        <v>132</v>
      </c>
      <c r="D20" s="118" t="s">
        <v>4</v>
      </c>
      <c r="E20" s="13"/>
      <c r="F20" s="13"/>
      <c r="G20" s="13"/>
      <c r="H20" s="16" t="str">
        <f>IF(E20="","",DATE(YEAR(E20),MONTH(E20),DAY(E20)+14))</f>
        <v/>
      </c>
      <c r="I20" s="238"/>
      <c r="J20" s="21" t="s">
        <v>79</v>
      </c>
      <c r="K20" s="265"/>
    </row>
    <row r="21" spans="1:11" x14ac:dyDescent="0.25">
      <c r="A21" s="76" t="s">
        <v>86</v>
      </c>
      <c r="B21" s="89"/>
      <c r="C21" s="5" t="s">
        <v>133</v>
      </c>
      <c r="D21" s="118" t="s">
        <v>4</v>
      </c>
      <c r="E21" s="13"/>
      <c r="F21" s="13"/>
      <c r="G21" s="13"/>
      <c r="H21" s="16" t="str">
        <f>IF(E21="","",DATE(YEAR(E21),MONTH(E21),DAY(E21)+14))</f>
        <v/>
      </c>
      <c r="I21" s="238"/>
      <c r="J21" s="21" t="s">
        <v>77</v>
      </c>
      <c r="K21" s="265" t="s">
        <v>165</v>
      </c>
    </row>
    <row r="22" spans="1:11" x14ac:dyDescent="0.25">
      <c r="A22" s="76" t="s">
        <v>129</v>
      </c>
      <c r="B22" s="89"/>
      <c r="C22" s="5" t="s">
        <v>134</v>
      </c>
      <c r="D22" s="118" t="s">
        <v>2</v>
      </c>
      <c r="E22" s="13"/>
      <c r="F22" s="13"/>
      <c r="G22" s="13"/>
      <c r="H22" s="16" t="str">
        <f>IF(E22="","",DATE(YEAR(E22),MONTH(E22),DAY(E22)+14))</f>
        <v/>
      </c>
      <c r="I22" s="235"/>
      <c r="J22" s="21" t="s">
        <v>127</v>
      </c>
      <c r="K22" s="256" t="s">
        <v>169</v>
      </c>
    </row>
    <row r="23" spans="1:11" x14ac:dyDescent="0.25">
      <c r="A23" s="76"/>
      <c r="B23" s="89"/>
      <c r="C23" s="5"/>
      <c r="D23" s="118"/>
      <c r="E23" s="13"/>
      <c r="F23" s="13"/>
      <c r="G23" s="13"/>
      <c r="H23" s="16" t="str">
        <f>IF(E23="","",DATE(YEAR(E23),MONTH(E23),DAY(E23)+14))</f>
        <v/>
      </c>
      <c r="I23" s="234"/>
      <c r="J23" s="21"/>
      <c r="K23" s="167"/>
    </row>
    <row r="24" spans="1:11" x14ac:dyDescent="0.25">
      <c r="A24" s="76" t="s">
        <v>3</v>
      </c>
      <c r="B24" s="88"/>
      <c r="C24" s="5" t="s">
        <v>3</v>
      </c>
      <c r="D24" s="19"/>
      <c r="E24" s="13" t="s">
        <v>3</v>
      </c>
      <c r="F24" s="13"/>
      <c r="G24" s="13"/>
      <c r="H24" s="16" t="s">
        <v>3</v>
      </c>
      <c r="I24" s="20"/>
      <c r="J24" s="20" t="s">
        <v>3</v>
      </c>
      <c r="K24" s="21" t="s">
        <v>3</v>
      </c>
    </row>
    <row r="25" spans="1:11" ht="15.75" thickBot="1" x14ac:dyDescent="0.3">
      <c r="A25" s="77" t="s">
        <v>3</v>
      </c>
      <c r="B25" s="103"/>
      <c r="C25" s="78" t="s">
        <v>3</v>
      </c>
      <c r="D25" s="79"/>
      <c r="E25" s="80" t="s">
        <v>3</v>
      </c>
      <c r="F25" s="80"/>
      <c r="G25" s="80"/>
      <c r="H25" s="81" t="s">
        <v>3</v>
      </c>
      <c r="I25" s="82"/>
      <c r="J25" s="82" t="s">
        <v>3</v>
      </c>
      <c r="K25" s="208" t="s">
        <v>3</v>
      </c>
    </row>
    <row r="26" spans="1:11" x14ac:dyDescent="0.25">
      <c r="C26" s="282"/>
      <c r="D26" s="282"/>
      <c r="E26" s="282"/>
      <c r="F26" s="249"/>
      <c r="G26" s="249"/>
      <c r="I26" s="71" t="s">
        <v>5</v>
      </c>
      <c r="J26" s="72"/>
      <c r="K26" s="198">
        <f>COUNTIF(D1:D25,"Unavailable")</f>
        <v>5</v>
      </c>
    </row>
    <row r="27" spans="1:11" x14ac:dyDescent="0.25">
      <c r="A27" s="283" t="s">
        <v>82</v>
      </c>
      <c r="B27" s="283"/>
      <c r="C27" s="283"/>
      <c r="D27" s="283"/>
      <c r="E27" s="283"/>
      <c r="F27" s="283"/>
      <c r="G27" s="283"/>
      <c r="H27" s="287"/>
      <c r="I27" s="71" t="s">
        <v>81</v>
      </c>
      <c r="J27" s="72"/>
      <c r="K27" s="2">
        <f>COUNTIF(D1:D25,"Avail./DO")</f>
        <v>2</v>
      </c>
    </row>
    <row r="28" spans="1:11" x14ac:dyDescent="0.25">
      <c r="A28" s="284" t="s">
        <v>162</v>
      </c>
      <c r="B28" s="284"/>
      <c r="C28" s="284"/>
      <c r="D28" s="284"/>
      <c r="E28" s="284"/>
      <c r="F28" s="284"/>
      <c r="G28" s="284"/>
      <c r="H28" s="286"/>
      <c r="I28" s="11" t="s">
        <v>4</v>
      </c>
      <c r="J28" s="50"/>
      <c r="K28" s="2">
        <f>COUNTIF(D1:D25,"Available")</f>
        <v>9</v>
      </c>
    </row>
    <row r="29" spans="1:11" ht="15.75" thickBot="1" x14ac:dyDescent="0.3">
      <c r="I29" s="38" t="s">
        <v>2</v>
      </c>
      <c r="J29" s="51"/>
      <c r="K29" s="2">
        <f>COUNTIF(D1:D25,"Committed")</f>
        <v>2</v>
      </c>
    </row>
    <row r="30" spans="1:11" ht="15.75" thickTop="1" x14ac:dyDescent="0.25">
      <c r="I30" s="36"/>
      <c r="J30" s="36"/>
      <c r="K30" s="37"/>
    </row>
    <row r="31" spans="1:11" x14ac:dyDescent="0.25">
      <c r="I31" s="36"/>
      <c r="J31" s="36"/>
      <c r="K31" s="37"/>
    </row>
    <row r="32" spans="1:11" x14ac:dyDescent="0.25">
      <c r="I32" s="36"/>
      <c r="J32" s="36"/>
      <c r="K32" s="37"/>
    </row>
    <row r="37" spans="11:11" x14ac:dyDescent="0.25">
      <c r="K37" s="1" t="s">
        <v>142</v>
      </c>
    </row>
  </sheetData>
  <mergeCells count="6">
    <mergeCell ref="A28:H28"/>
    <mergeCell ref="A1:K1"/>
    <mergeCell ref="A3:C3"/>
    <mergeCell ref="C26:E26"/>
    <mergeCell ref="A27:H27"/>
    <mergeCell ref="A18:D18"/>
  </mergeCells>
  <dataValidations count="1">
    <dataValidation type="list" allowBlank="1" showInputMessage="1" showErrorMessage="1" sqref="D19:D25 D4:D17">
      <formula1>$I$26:$I$29</formula1>
    </dataValidation>
  </dataValidations>
  <pageMargins left="0.5" right="0.5" top="0.75" bottom="0.75" header="0.3" footer="0.3"/>
  <pageSetup orientation="landscape" r:id="rId1"/>
  <headerFooter scaleWithDoc="0" alignWithMargins="0">
    <oddFooter>&amp;CType 2 Crews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K43"/>
  <sheetViews>
    <sheetView zoomScaleNormal="100" workbookViewId="0">
      <selection activeCell="M4" sqref="M4"/>
    </sheetView>
  </sheetViews>
  <sheetFormatPr defaultRowHeight="15" x14ac:dyDescent="0.25"/>
  <cols>
    <col min="1" max="1" width="3.140625" customWidth="1"/>
    <col min="2" max="2" width="15.140625" style="22" bestFit="1" customWidth="1"/>
    <col min="3" max="6" width="13.42578125" customWidth="1"/>
    <col min="7" max="7" width="15.28515625" bestFit="1" customWidth="1"/>
    <col min="8" max="9" width="13.42578125" customWidth="1"/>
    <col min="10" max="11" width="14.5703125" customWidth="1"/>
  </cols>
  <sheetData>
    <row r="1" spans="1:11" ht="43.5" customHeight="1" thickBot="1" x14ac:dyDescent="0.3">
      <c r="A1" s="291" t="s">
        <v>146</v>
      </c>
      <c r="B1" s="292"/>
      <c r="C1" s="292"/>
      <c r="D1" s="292"/>
      <c r="E1" s="292"/>
      <c r="F1" s="292"/>
      <c r="G1" s="292"/>
      <c r="H1" s="292"/>
      <c r="I1" s="44"/>
      <c r="J1" s="45"/>
    </row>
    <row r="2" spans="1:11" ht="15.75" thickBot="1" x14ac:dyDescent="0.3">
      <c r="A2" s="299" t="s">
        <v>80</v>
      </c>
      <c r="B2" s="300"/>
      <c r="C2" s="39" t="s">
        <v>58</v>
      </c>
      <c r="D2" s="40" t="s">
        <v>59</v>
      </c>
      <c r="E2" s="41" t="s">
        <v>60</v>
      </c>
      <c r="F2" s="41" t="s">
        <v>61</v>
      </c>
      <c r="G2" s="42" t="s">
        <v>62</v>
      </c>
      <c r="H2" s="43" t="s">
        <v>63</v>
      </c>
      <c r="I2" s="42" t="s">
        <v>64</v>
      </c>
      <c r="J2" s="43" t="s">
        <v>65</v>
      </c>
    </row>
    <row r="3" spans="1:11" ht="45.75" thickBot="1" x14ac:dyDescent="0.3">
      <c r="A3" s="63" t="s">
        <v>75</v>
      </c>
      <c r="B3" s="64" t="s">
        <v>66</v>
      </c>
      <c r="C3" s="62" t="s">
        <v>67</v>
      </c>
      <c r="D3" s="115" t="s">
        <v>68</v>
      </c>
      <c r="E3" s="117" t="s">
        <v>69</v>
      </c>
      <c r="F3" s="116" t="s">
        <v>70</v>
      </c>
      <c r="G3" s="62" t="s">
        <v>71</v>
      </c>
      <c r="H3" s="62" t="s">
        <v>72</v>
      </c>
      <c r="I3" s="62" t="s">
        <v>73</v>
      </c>
      <c r="J3" s="117" t="s">
        <v>74</v>
      </c>
      <c r="K3" s="172" t="s">
        <v>144</v>
      </c>
    </row>
    <row r="4" spans="1:11" ht="15" customHeight="1" thickBot="1" x14ac:dyDescent="0.3">
      <c r="A4" s="293">
        <v>1</v>
      </c>
      <c r="B4" s="296" t="s">
        <v>99</v>
      </c>
      <c r="C4" s="91"/>
      <c r="D4" s="242"/>
      <c r="E4" s="242"/>
      <c r="F4" s="252"/>
      <c r="G4" s="163"/>
      <c r="H4" s="156"/>
      <c r="I4" s="262"/>
      <c r="J4" s="261"/>
      <c r="K4" s="168"/>
    </row>
    <row r="5" spans="1:11" ht="15" customHeight="1" thickBot="1" x14ac:dyDescent="0.3">
      <c r="A5" s="294"/>
      <c r="B5" s="297"/>
      <c r="C5" s="93"/>
      <c r="D5" s="90"/>
      <c r="F5" s="220"/>
      <c r="H5" s="95"/>
      <c r="I5" s="157"/>
      <c r="J5" s="171"/>
      <c r="K5" s="123"/>
    </row>
    <row r="6" spans="1:11" ht="15" customHeight="1" x14ac:dyDescent="0.25">
      <c r="A6" s="293">
        <v>2</v>
      </c>
      <c r="B6" s="296" t="s">
        <v>97</v>
      </c>
      <c r="C6" s="91"/>
      <c r="D6" s="259"/>
      <c r="E6" s="243"/>
      <c r="F6" s="164"/>
      <c r="G6" s="97"/>
      <c r="H6" s="91"/>
      <c r="I6" s="156"/>
      <c r="J6" s="212"/>
      <c r="K6" s="211"/>
    </row>
    <row r="7" spans="1:11" ht="15" customHeight="1" thickBot="1" x14ac:dyDescent="0.3">
      <c r="A7" s="294"/>
      <c r="B7" s="297"/>
      <c r="C7" s="95"/>
      <c r="D7" s="123"/>
      <c r="E7" s="178"/>
      <c r="F7" s="146"/>
      <c r="G7" s="93"/>
      <c r="H7" s="95"/>
      <c r="I7" s="157"/>
      <c r="J7" s="171"/>
      <c r="K7" s="90"/>
    </row>
    <row r="8" spans="1:11" ht="15" customHeight="1" x14ac:dyDescent="0.25">
      <c r="A8" s="293">
        <v>3</v>
      </c>
      <c r="B8" s="174" t="s">
        <v>138</v>
      </c>
      <c r="C8" s="97"/>
      <c r="E8" s="176"/>
      <c r="F8" s="215"/>
      <c r="G8" s="97"/>
      <c r="H8" s="91"/>
      <c r="I8" s="156"/>
      <c r="J8" s="213"/>
      <c r="K8" s="215"/>
    </row>
    <row r="9" spans="1:11" ht="15" customHeight="1" thickBot="1" x14ac:dyDescent="0.3">
      <c r="A9" s="298"/>
      <c r="B9" s="159"/>
      <c r="C9" s="93"/>
      <c r="E9" s="182"/>
      <c r="F9" s="217"/>
      <c r="G9" s="93"/>
      <c r="H9" s="95"/>
      <c r="I9" s="157"/>
      <c r="J9" s="214"/>
      <c r="K9" s="217"/>
    </row>
    <row r="10" spans="1:11" ht="15" customHeight="1" x14ac:dyDescent="0.25">
      <c r="A10" s="293">
        <v>4</v>
      </c>
      <c r="B10" s="183" t="s">
        <v>98</v>
      </c>
      <c r="C10" s="91"/>
      <c r="D10" s="91"/>
      <c r="E10" s="156"/>
      <c r="F10" s="252"/>
      <c r="G10" s="97"/>
      <c r="H10" s="91"/>
      <c r="I10" s="156"/>
      <c r="J10" s="139"/>
      <c r="K10" s="216"/>
    </row>
    <row r="11" spans="1:11" ht="15" customHeight="1" thickBot="1" x14ac:dyDescent="0.3">
      <c r="A11" s="298"/>
      <c r="B11" s="210"/>
      <c r="C11" s="95"/>
      <c r="D11" s="95"/>
      <c r="E11" s="157"/>
      <c r="F11" s="219"/>
      <c r="G11" s="93"/>
      <c r="H11" s="95"/>
      <c r="I11" s="157"/>
      <c r="J11" s="90"/>
      <c r="K11" s="219"/>
    </row>
    <row r="12" spans="1:11" ht="15" customHeight="1" x14ac:dyDescent="0.25">
      <c r="A12" s="293">
        <v>5</v>
      </c>
      <c r="B12" s="175" t="s">
        <v>112</v>
      </c>
      <c r="C12" s="91"/>
      <c r="D12" s="91"/>
      <c r="E12" s="91"/>
      <c r="F12" s="218"/>
      <c r="G12" s="91"/>
      <c r="H12" s="91"/>
      <c r="I12" s="156"/>
      <c r="J12" s="139"/>
      <c r="K12" s="211"/>
    </row>
    <row r="13" spans="1:11" ht="15" customHeight="1" thickBot="1" x14ac:dyDescent="0.3">
      <c r="A13" s="294"/>
      <c r="B13" s="210"/>
      <c r="C13" s="95"/>
      <c r="D13" s="95"/>
      <c r="E13" s="95"/>
      <c r="F13" s="165"/>
      <c r="G13" s="95"/>
      <c r="H13" s="95"/>
      <c r="I13" s="157"/>
      <c r="J13" s="90"/>
      <c r="K13" s="90"/>
    </row>
    <row r="14" spans="1:11" ht="15" customHeight="1" x14ac:dyDescent="0.25">
      <c r="A14" s="293">
        <v>6</v>
      </c>
      <c r="B14" s="260" t="s">
        <v>159</v>
      </c>
      <c r="C14" s="91"/>
      <c r="D14" s="91"/>
      <c r="E14" s="91"/>
      <c r="F14" s="91"/>
      <c r="G14" s="91"/>
      <c r="H14" s="91"/>
      <c r="I14" s="91"/>
      <c r="J14" s="146"/>
      <c r="K14" s="169"/>
    </row>
    <row r="15" spans="1:11" ht="15" customHeight="1" thickBot="1" x14ac:dyDescent="0.3">
      <c r="A15" s="294"/>
      <c r="B15" s="255"/>
      <c r="C15" s="95"/>
      <c r="D15" s="95"/>
      <c r="E15" s="158"/>
      <c r="F15" s="95"/>
      <c r="G15" s="95"/>
      <c r="H15" s="95"/>
      <c r="I15" s="95"/>
      <c r="J15" s="95"/>
      <c r="K15" s="169"/>
    </row>
    <row r="16" spans="1:11" ht="15" customHeight="1" x14ac:dyDescent="0.25">
      <c r="A16" s="293">
        <v>7</v>
      </c>
      <c r="B16" s="175" t="s">
        <v>102</v>
      </c>
      <c r="C16" s="91"/>
      <c r="D16" s="91"/>
      <c r="E16" s="91"/>
      <c r="F16" s="91"/>
      <c r="G16" s="91"/>
      <c r="H16" s="91"/>
      <c r="I16" s="91"/>
      <c r="J16" s="91"/>
      <c r="K16" s="168"/>
    </row>
    <row r="17" spans="1:11" ht="15" customHeight="1" thickBot="1" x14ac:dyDescent="0.3">
      <c r="A17" s="294"/>
      <c r="B17" s="140"/>
      <c r="C17" s="95"/>
      <c r="D17" s="95"/>
      <c r="E17" s="95"/>
      <c r="F17" s="95"/>
      <c r="G17" s="95"/>
      <c r="H17" s="95"/>
      <c r="I17" s="95"/>
      <c r="K17" s="123"/>
    </row>
    <row r="18" spans="1:11" s="1" customFormat="1" ht="15" customHeight="1" x14ac:dyDescent="0.25">
      <c r="A18" s="293">
        <v>8</v>
      </c>
      <c r="B18" s="65" t="s">
        <v>114</v>
      </c>
      <c r="C18" s="59"/>
      <c r="D18" s="59"/>
      <c r="E18" s="59"/>
      <c r="F18" s="59"/>
      <c r="G18" s="59"/>
      <c r="H18" s="59"/>
      <c r="I18" s="59"/>
      <c r="J18" s="59"/>
      <c r="K18" s="169"/>
    </row>
    <row r="19" spans="1:11" s="1" customFormat="1" ht="15" customHeight="1" thickBot="1" x14ac:dyDescent="0.3">
      <c r="A19" s="295"/>
      <c r="B19" s="239"/>
      <c r="C19" s="61"/>
      <c r="D19" s="61"/>
      <c r="E19" s="61"/>
      <c r="F19" s="61"/>
      <c r="G19" s="61"/>
      <c r="H19" s="61"/>
      <c r="I19" s="61"/>
      <c r="K19" s="169"/>
    </row>
    <row r="20" spans="1:11" ht="15" customHeight="1" x14ac:dyDescent="0.25">
      <c r="A20" s="293">
        <v>9</v>
      </c>
      <c r="B20" s="65" t="s">
        <v>161</v>
      </c>
      <c r="C20" s="59"/>
      <c r="D20" s="59"/>
      <c r="E20" s="59"/>
      <c r="F20" s="59"/>
      <c r="G20" s="59"/>
      <c r="H20" s="59"/>
      <c r="I20" s="59"/>
      <c r="J20" s="59"/>
      <c r="K20" s="168"/>
    </row>
    <row r="21" spans="1:11" ht="15" customHeight="1" thickBot="1" x14ac:dyDescent="0.3">
      <c r="A21" s="295"/>
      <c r="B21" s="119"/>
      <c r="C21" s="52"/>
      <c r="D21" s="52"/>
      <c r="E21" s="52"/>
      <c r="F21" s="52"/>
      <c r="G21" s="52"/>
      <c r="H21" s="52"/>
      <c r="I21" s="52"/>
      <c r="J21" s="52"/>
      <c r="K21" s="123"/>
    </row>
    <row r="22" spans="1:11" ht="15.75" x14ac:dyDescent="0.25">
      <c r="A22" s="293">
        <v>10</v>
      </c>
      <c r="B22" s="236" t="s">
        <v>106</v>
      </c>
      <c r="C22" s="59"/>
      <c r="D22" s="59"/>
      <c r="E22" s="59"/>
      <c r="F22" s="59"/>
      <c r="G22" s="59"/>
      <c r="H22" s="59"/>
      <c r="I22" s="120"/>
      <c r="J22" s="59"/>
      <c r="K22" s="170"/>
    </row>
    <row r="23" spans="1:11" ht="15.75" thickBot="1" x14ac:dyDescent="0.3">
      <c r="A23" s="295"/>
      <c r="B23" s="119"/>
      <c r="C23" s="128"/>
      <c r="D23" s="61"/>
      <c r="E23" s="61"/>
      <c r="F23" s="61"/>
      <c r="G23" s="61"/>
      <c r="H23" s="61"/>
      <c r="I23" s="121"/>
      <c r="J23" s="90"/>
      <c r="K23" s="3"/>
    </row>
    <row r="24" spans="1:11" x14ac:dyDescent="0.25">
      <c r="A24" s="293">
        <v>11</v>
      </c>
      <c r="B24" s="65" t="s">
        <v>108</v>
      </c>
      <c r="C24" s="59"/>
      <c r="D24" s="59"/>
      <c r="E24" s="59"/>
      <c r="F24" s="59"/>
      <c r="G24" s="59"/>
      <c r="H24" s="59"/>
      <c r="I24" s="59"/>
      <c r="J24" s="52"/>
      <c r="K24" s="169"/>
    </row>
    <row r="25" spans="1:11" ht="15.75" thickBot="1" x14ac:dyDescent="0.3">
      <c r="A25" s="295"/>
      <c r="B25" s="162"/>
      <c r="C25" s="128"/>
      <c r="D25" s="61"/>
      <c r="E25" s="61"/>
      <c r="F25" s="61"/>
      <c r="G25" s="61"/>
      <c r="H25" s="61"/>
      <c r="I25" s="61"/>
      <c r="J25" s="61"/>
      <c r="K25" s="169"/>
    </row>
    <row r="26" spans="1:11" x14ac:dyDescent="0.25">
      <c r="A26" s="293">
        <v>12</v>
      </c>
      <c r="B26" s="65" t="s">
        <v>104</v>
      </c>
      <c r="C26" s="59"/>
      <c r="D26" s="59"/>
      <c r="E26" s="59"/>
      <c r="F26" s="59"/>
      <c r="G26" s="59"/>
      <c r="H26" s="59"/>
      <c r="I26" s="59"/>
      <c r="J26" s="59"/>
      <c r="K26" s="168"/>
    </row>
    <row r="27" spans="1:11" ht="15.75" thickBot="1" x14ac:dyDescent="0.3">
      <c r="A27" s="295"/>
      <c r="B27" s="162"/>
      <c r="C27" s="61"/>
      <c r="D27" s="61"/>
      <c r="E27" s="61"/>
      <c r="F27" s="61"/>
      <c r="G27" s="61"/>
      <c r="H27" s="61"/>
      <c r="I27" s="61"/>
      <c r="J27" s="61"/>
      <c r="K27" s="123"/>
    </row>
    <row r="28" spans="1:11" x14ac:dyDescent="0.25">
      <c r="A28" s="293">
        <v>13</v>
      </c>
      <c r="B28" s="65" t="s">
        <v>95</v>
      </c>
      <c r="C28" s="59"/>
      <c r="D28" s="59"/>
      <c r="E28" s="59"/>
      <c r="F28" s="59"/>
      <c r="G28" s="59"/>
      <c r="H28" s="59"/>
      <c r="I28" s="59"/>
      <c r="J28" s="59"/>
      <c r="K28" s="169"/>
    </row>
    <row r="29" spans="1:11" ht="15.75" thickBot="1" x14ac:dyDescent="0.3">
      <c r="A29" s="295"/>
      <c r="B29" s="173"/>
      <c r="C29" s="61"/>
      <c r="D29" s="61"/>
      <c r="E29" s="61"/>
      <c r="F29" s="61"/>
      <c r="G29" s="61"/>
      <c r="H29" s="61"/>
      <c r="I29" s="61"/>
      <c r="J29" s="61"/>
      <c r="K29" s="169"/>
    </row>
    <row r="30" spans="1:11" ht="15" customHeight="1" x14ac:dyDescent="0.25">
      <c r="A30" s="293">
        <v>14</v>
      </c>
      <c r="B30" s="65" t="s">
        <v>100</v>
      </c>
      <c r="C30" s="59"/>
      <c r="D30" s="59"/>
      <c r="E30" s="59"/>
      <c r="F30" s="59"/>
      <c r="G30" s="59"/>
      <c r="H30" s="59"/>
      <c r="I30" s="59"/>
      <c r="J30" s="59"/>
      <c r="K30" s="168"/>
    </row>
    <row r="31" spans="1:11" ht="15" customHeight="1" thickBot="1" x14ac:dyDescent="0.3">
      <c r="A31" s="294"/>
      <c r="B31" s="162"/>
      <c r="C31" s="61"/>
      <c r="D31" s="61"/>
      <c r="E31" s="61"/>
      <c r="F31" s="61"/>
      <c r="G31" s="128"/>
      <c r="H31" s="61"/>
      <c r="I31" s="61"/>
      <c r="J31" s="61"/>
      <c r="K31" s="123"/>
    </row>
    <row r="32" spans="1:11" ht="15" customHeight="1" x14ac:dyDescent="0.25">
      <c r="A32" s="305">
        <v>15</v>
      </c>
      <c r="B32" s="65" t="s">
        <v>105</v>
      </c>
      <c r="C32" s="97"/>
      <c r="D32" s="91"/>
      <c r="E32" s="92"/>
      <c r="F32" s="91"/>
      <c r="G32" s="91"/>
      <c r="H32" s="91"/>
      <c r="I32" s="91"/>
      <c r="J32" s="91"/>
      <c r="K32" s="168"/>
    </row>
    <row r="33" spans="1:11" ht="15" customHeight="1" thickBot="1" x14ac:dyDescent="0.3">
      <c r="A33" s="307"/>
      <c r="B33" s="162"/>
      <c r="C33" s="93"/>
      <c r="D33" s="95"/>
      <c r="E33" s="94"/>
      <c r="F33" s="95"/>
      <c r="G33" s="129"/>
      <c r="H33" s="95"/>
      <c r="I33" s="95"/>
      <c r="J33" s="95"/>
      <c r="K33" s="123"/>
    </row>
    <row r="34" spans="1:11" x14ac:dyDescent="0.25">
      <c r="A34" s="305">
        <v>16</v>
      </c>
      <c r="B34" s="65" t="s">
        <v>96</v>
      </c>
      <c r="C34" s="67"/>
      <c r="D34" s="59"/>
      <c r="E34" s="59"/>
      <c r="F34" s="59"/>
      <c r="G34" s="59"/>
      <c r="H34" s="59"/>
      <c r="I34" s="59"/>
      <c r="J34" s="59"/>
      <c r="K34" s="169"/>
    </row>
    <row r="35" spans="1:11" ht="15.75" thickBot="1" x14ac:dyDescent="0.3">
      <c r="A35" s="306"/>
      <c r="B35" s="162"/>
      <c r="C35" s="68"/>
      <c r="D35" s="61"/>
      <c r="E35" s="61"/>
      <c r="F35" s="61"/>
      <c r="G35" s="128"/>
      <c r="H35" s="61"/>
      <c r="I35" s="61"/>
      <c r="J35" s="61"/>
      <c r="K35" s="169"/>
    </row>
    <row r="36" spans="1:11" x14ac:dyDescent="0.25">
      <c r="A36" s="305">
        <v>17</v>
      </c>
      <c r="B36" s="224" t="s">
        <v>120</v>
      </c>
      <c r="C36" s="67"/>
      <c r="D36" s="59"/>
      <c r="E36" s="59"/>
      <c r="F36" s="59"/>
      <c r="G36" s="59"/>
      <c r="H36" s="59"/>
      <c r="I36" s="59"/>
      <c r="J36" s="59"/>
      <c r="K36" s="168"/>
    </row>
    <row r="37" spans="1:11" ht="15.75" thickBot="1" x14ac:dyDescent="0.3">
      <c r="A37" s="306"/>
      <c r="B37" s="240"/>
      <c r="C37" s="68"/>
      <c r="D37" s="61"/>
      <c r="E37" s="61"/>
      <c r="F37" s="61"/>
      <c r="G37" s="128"/>
      <c r="H37" s="61"/>
      <c r="I37" s="61"/>
      <c r="J37" s="61"/>
      <c r="K37" s="123"/>
    </row>
    <row r="38" spans="1:11" ht="15" customHeight="1" x14ac:dyDescent="0.25">
      <c r="A38" s="303">
        <v>18</v>
      </c>
      <c r="B38" s="241" t="s">
        <v>117</v>
      </c>
      <c r="C38" s="97"/>
      <c r="D38" s="96"/>
      <c r="F38" s="130"/>
      <c r="G38" s="124"/>
      <c r="H38" s="91"/>
      <c r="I38" s="91"/>
      <c r="J38" s="301"/>
      <c r="K38" s="169"/>
    </row>
    <row r="39" spans="1:11" ht="15" customHeight="1" thickBot="1" x14ac:dyDescent="0.3">
      <c r="A39" s="304"/>
      <c r="B39" s="119"/>
      <c r="C39" s="141"/>
      <c r="D39" s="142"/>
      <c r="E39" s="143"/>
      <c r="F39" s="144"/>
      <c r="G39" s="145"/>
      <c r="H39" s="146"/>
      <c r="I39" s="146"/>
      <c r="J39" s="302"/>
      <c r="K39" s="169"/>
    </row>
    <row r="40" spans="1:11" s="1" customFormat="1" ht="15" customHeight="1" x14ac:dyDescent="0.25">
      <c r="A40" s="160">
        <v>19</v>
      </c>
      <c r="B40" s="224" t="s">
        <v>101</v>
      </c>
      <c r="C40" s="97"/>
      <c r="D40" s="147"/>
      <c r="E40" s="92"/>
      <c r="F40" s="148"/>
      <c r="G40" s="153"/>
      <c r="H40" s="154"/>
      <c r="I40" s="155"/>
      <c r="J40" s="149"/>
      <c r="K40" s="168"/>
    </row>
    <row r="41" spans="1:11" s="1" customFormat="1" ht="15.75" thickBot="1" x14ac:dyDescent="0.3">
      <c r="A41" s="161"/>
      <c r="B41" s="119"/>
      <c r="C41" s="68"/>
      <c r="D41" s="150"/>
      <c r="E41" s="152"/>
      <c r="F41" s="151"/>
      <c r="G41" s="128"/>
      <c r="H41" s="151"/>
      <c r="I41" s="152"/>
      <c r="J41" s="68"/>
      <c r="K41" s="123"/>
    </row>
    <row r="42" spans="1:11" s="1" customFormat="1" x14ac:dyDescent="0.25">
      <c r="A42" s="160">
        <v>20</v>
      </c>
      <c r="B42" s="241" t="s">
        <v>103</v>
      </c>
      <c r="C42" s="67"/>
      <c r="D42" s="180"/>
      <c r="E42" s="180"/>
      <c r="F42" s="59"/>
      <c r="G42" s="181"/>
      <c r="H42" s="59"/>
      <c r="I42" s="180"/>
      <c r="J42" s="59"/>
      <c r="K42" s="168"/>
    </row>
    <row r="43" spans="1:11" s="1" customFormat="1" ht="15.75" thickBot="1" x14ac:dyDescent="0.3">
      <c r="A43" s="179"/>
      <c r="B43" s="119"/>
      <c r="C43" s="68"/>
      <c r="D43" s="152"/>
      <c r="E43" s="152"/>
      <c r="F43" s="61"/>
      <c r="G43" s="128"/>
      <c r="H43" s="61"/>
      <c r="I43" s="152"/>
      <c r="J43" s="61"/>
      <c r="K43" s="123"/>
    </row>
  </sheetData>
  <mergeCells count="23">
    <mergeCell ref="J38:J39"/>
    <mergeCell ref="A10:A11"/>
    <mergeCell ref="A14:A15"/>
    <mergeCell ref="A22:A23"/>
    <mergeCell ref="A38:A39"/>
    <mergeCell ref="A36:A37"/>
    <mergeCell ref="A34:A35"/>
    <mergeCell ref="A28:A29"/>
    <mergeCell ref="A32:A33"/>
    <mergeCell ref="A1:H1"/>
    <mergeCell ref="A30:A31"/>
    <mergeCell ref="A16:A17"/>
    <mergeCell ref="A20:A21"/>
    <mergeCell ref="A18:A19"/>
    <mergeCell ref="A12:A13"/>
    <mergeCell ref="B6:B7"/>
    <mergeCell ref="A4:A5"/>
    <mergeCell ref="A8:A9"/>
    <mergeCell ref="A2:B2"/>
    <mergeCell ref="A6:A7"/>
    <mergeCell ref="A24:A25"/>
    <mergeCell ref="A26:A27"/>
    <mergeCell ref="B4:B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00"/>
  </sheetPr>
  <dimension ref="A1:K39"/>
  <sheetViews>
    <sheetView zoomScaleNormal="100" workbookViewId="0">
      <selection activeCell="B29" sqref="B29"/>
    </sheetView>
  </sheetViews>
  <sheetFormatPr defaultRowHeight="15" x14ac:dyDescent="0.25"/>
  <cols>
    <col min="1" max="1" width="3.140625" style="1" customWidth="1"/>
    <col min="2" max="2" width="12.5703125" style="22" bestFit="1" customWidth="1"/>
    <col min="3" max="10" width="13.42578125" style="1" customWidth="1"/>
    <col min="11" max="11" width="15.28515625" style="1" customWidth="1"/>
    <col min="12" max="16384" width="9.140625" style="1"/>
  </cols>
  <sheetData>
    <row r="1" spans="1:11" ht="43.5" customHeight="1" thickBot="1" x14ac:dyDescent="0.3">
      <c r="A1" s="291" t="s">
        <v>147</v>
      </c>
      <c r="B1" s="292"/>
      <c r="C1" s="292"/>
      <c r="D1" s="292"/>
      <c r="E1" s="292"/>
      <c r="F1" s="292"/>
      <c r="G1" s="292"/>
      <c r="H1" s="292"/>
      <c r="I1" s="44"/>
      <c r="J1" s="45"/>
    </row>
    <row r="2" spans="1:11" ht="15.75" thickBot="1" x14ac:dyDescent="0.3">
      <c r="A2" s="299" t="s">
        <v>3</v>
      </c>
      <c r="B2" s="300"/>
      <c r="C2" s="39" t="s">
        <v>58</v>
      </c>
      <c r="D2" s="40" t="s">
        <v>59</v>
      </c>
      <c r="E2" s="41" t="s">
        <v>60</v>
      </c>
      <c r="F2" s="41" t="s">
        <v>61</v>
      </c>
      <c r="G2" s="42" t="s">
        <v>62</v>
      </c>
      <c r="H2" s="43" t="s">
        <v>63</v>
      </c>
      <c r="I2" s="42" t="s">
        <v>64</v>
      </c>
      <c r="J2" s="43" t="s">
        <v>65</v>
      </c>
    </row>
    <row r="3" spans="1:11" ht="30.75" thickBot="1" x14ac:dyDescent="0.3">
      <c r="A3" s="63" t="s">
        <v>3</v>
      </c>
      <c r="B3" s="64" t="s">
        <v>66</v>
      </c>
      <c r="C3" s="62" t="s">
        <v>67</v>
      </c>
      <c r="D3" s="62" t="s">
        <v>68</v>
      </c>
      <c r="E3" s="62" t="s">
        <v>69</v>
      </c>
      <c r="F3" s="62" t="s">
        <v>70</v>
      </c>
      <c r="G3" s="62" t="s">
        <v>71</v>
      </c>
      <c r="H3" s="62" t="s">
        <v>72</v>
      </c>
      <c r="I3" s="115" t="s">
        <v>73</v>
      </c>
      <c r="J3" s="117" t="s">
        <v>74</v>
      </c>
      <c r="K3" s="137" t="s">
        <v>141</v>
      </c>
    </row>
    <row r="4" spans="1:11" ht="15.75" thickBot="1" x14ac:dyDescent="0.3">
      <c r="A4" s="308" t="s">
        <v>3</v>
      </c>
      <c r="B4" s="310" t="s">
        <v>115</v>
      </c>
      <c r="C4" s="67"/>
      <c r="D4" s="98"/>
      <c r="E4" s="98"/>
      <c r="F4" s="59"/>
      <c r="G4" s="100"/>
      <c r="H4" s="59"/>
      <c r="I4" s="120"/>
      <c r="J4" s="311"/>
      <c r="K4" s="138"/>
    </row>
    <row r="5" spans="1:11" ht="15.75" thickBot="1" x14ac:dyDescent="0.3">
      <c r="A5" s="309"/>
      <c r="B5" s="310"/>
      <c r="C5" s="112"/>
      <c r="D5" s="56"/>
      <c r="E5" s="56"/>
      <c r="F5" s="61"/>
      <c r="G5" s="101"/>
      <c r="H5" s="128"/>
      <c r="I5" s="121"/>
      <c r="J5" s="312"/>
      <c r="K5" s="177"/>
    </row>
    <row r="6" spans="1:11" x14ac:dyDescent="0.25">
      <c r="A6" s="305" t="s">
        <v>3</v>
      </c>
      <c r="B6" s="110" t="s">
        <v>113</v>
      </c>
      <c r="C6" s="67"/>
      <c r="D6" s="98"/>
      <c r="E6" s="54"/>
      <c r="F6" s="47"/>
      <c r="G6" s="59"/>
      <c r="H6" s="59"/>
      <c r="I6" s="120"/>
      <c r="J6" s="311"/>
      <c r="K6" s="136"/>
    </row>
    <row r="7" spans="1:11" ht="15.75" thickBot="1" x14ac:dyDescent="0.3">
      <c r="A7" s="309"/>
      <c r="B7" s="111"/>
      <c r="C7" s="112"/>
      <c r="D7" s="56"/>
      <c r="E7" s="55"/>
      <c r="F7" s="47"/>
      <c r="G7" s="61"/>
      <c r="H7" s="61"/>
      <c r="I7" s="121"/>
      <c r="J7" s="312"/>
      <c r="K7" s="136"/>
    </row>
    <row r="8" spans="1:11" x14ac:dyDescent="0.25">
      <c r="A8" s="293" t="s">
        <v>3</v>
      </c>
      <c r="B8" s="108" t="s">
        <v>111</v>
      </c>
      <c r="C8" s="59"/>
      <c r="D8" s="98"/>
      <c r="E8" s="57"/>
      <c r="F8" s="59" t="s">
        <v>3</v>
      </c>
      <c r="G8" s="59"/>
      <c r="H8" s="59"/>
      <c r="I8" s="59"/>
      <c r="J8" s="122"/>
      <c r="K8" s="136"/>
    </row>
    <row r="9" spans="1:11" ht="15.75" thickBot="1" x14ac:dyDescent="0.3">
      <c r="A9" s="294"/>
      <c r="B9" s="109"/>
      <c r="C9" s="61"/>
      <c r="D9" s="56"/>
      <c r="E9" s="58"/>
      <c r="F9" s="61" t="s">
        <v>3</v>
      </c>
      <c r="G9" s="61"/>
      <c r="H9" s="61"/>
      <c r="I9" s="61"/>
      <c r="J9" s="61"/>
      <c r="K9" s="136"/>
    </row>
    <row r="10" spans="1:11" x14ac:dyDescent="0.25">
      <c r="A10" s="293" t="s">
        <v>3</v>
      </c>
      <c r="B10" s="108" t="s">
        <v>124</v>
      </c>
      <c r="C10" s="59"/>
      <c r="D10" s="98"/>
      <c r="E10" s="59"/>
      <c r="F10" s="59"/>
      <c r="G10" s="59"/>
      <c r="H10" s="59"/>
      <c r="I10" s="59"/>
      <c r="J10" s="59"/>
      <c r="K10" s="136"/>
    </row>
    <row r="11" spans="1:11" ht="15.75" thickBot="1" x14ac:dyDescent="0.3">
      <c r="A11" s="294"/>
      <c r="B11" s="109"/>
      <c r="C11" s="61"/>
      <c r="D11" s="56"/>
      <c r="E11" s="60"/>
      <c r="F11" s="128"/>
      <c r="G11" s="61"/>
      <c r="H11" s="61"/>
      <c r="I11" s="61"/>
      <c r="J11" s="61"/>
      <c r="K11" s="136"/>
    </row>
    <row r="12" spans="1:11" x14ac:dyDescent="0.25">
      <c r="A12" s="293" t="s">
        <v>3</v>
      </c>
      <c r="B12" s="108" t="s">
        <v>125</v>
      </c>
      <c r="C12" s="59"/>
      <c r="D12" s="98"/>
      <c r="E12" s="59"/>
      <c r="F12" s="59" t="s">
        <v>3</v>
      </c>
      <c r="G12" s="59"/>
      <c r="H12" s="59"/>
      <c r="I12" s="59"/>
      <c r="J12" s="59"/>
      <c r="K12" s="136"/>
    </row>
    <row r="13" spans="1:11" ht="15.75" thickBot="1" x14ac:dyDescent="0.3">
      <c r="A13" s="294"/>
      <c r="B13" s="109"/>
      <c r="C13" s="61"/>
      <c r="D13" s="56"/>
      <c r="E13" s="61"/>
      <c r="F13" s="61"/>
      <c r="G13" s="61"/>
      <c r="H13" s="61"/>
      <c r="I13" s="61"/>
      <c r="J13" s="61"/>
      <c r="K13" s="136"/>
    </row>
    <row r="14" spans="1:11" x14ac:dyDescent="0.25">
      <c r="A14" s="293" t="s">
        <v>3</v>
      </c>
      <c r="B14" s="313" t="s">
        <v>135</v>
      </c>
      <c r="C14" s="59"/>
      <c r="D14" s="59"/>
      <c r="E14" s="59"/>
      <c r="F14" s="59" t="s">
        <v>3</v>
      </c>
      <c r="G14" s="59"/>
      <c r="H14" s="59"/>
      <c r="I14" s="59"/>
      <c r="J14" s="59"/>
      <c r="K14" s="136"/>
    </row>
    <row r="15" spans="1:11" ht="15.75" thickBot="1" x14ac:dyDescent="0.3">
      <c r="A15" s="294"/>
      <c r="B15" s="314"/>
      <c r="C15" s="61"/>
      <c r="D15" s="61"/>
      <c r="E15" s="61"/>
      <c r="F15" s="61" t="s">
        <v>3</v>
      </c>
      <c r="G15" s="61"/>
      <c r="H15" s="61"/>
      <c r="I15" s="61"/>
      <c r="J15" s="61"/>
      <c r="K15" s="136"/>
    </row>
    <row r="16" spans="1:11" x14ac:dyDescent="0.25">
      <c r="A16" s="305"/>
      <c r="B16" s="70" t="s">
        <v>140</v>
      </c>
      <c r="C16" s="67"/>
      <c r="D16" s="59"/>
      <c r="E16" s="59"/>
      <c r="F16" s="59"/>
      <c r="G16" s="59"/>
      <c r="H16" s="59"/>
      <c r="I16" s="59"/>
      <c r="J16" s="59"/>
      <c r="K16" s="136"/>
    </row>
    <row r="17" spans="1:11" ht="15.75" thickBot="1" x14ac:dyDescent="0.3">
      <c r="A17" s="309"/>
      <c r="B17" s="66"/>
      <c r="C17" s="68"/>
      <c r="D17" s="61"/>
      <c r="E17" s="61"/>
      <c r="F17" s="128"/>
      <c r="G17" s="61"/>
      <c r="H17" s="61"/>
      <c r="I17" s="61"/>
      <c r="J17" s="61"/>
      <c r="K17" s="136"/>
    </row>
    <row r="18" spans="1:11" x14ac:dyDescent="0.25">
      <c r="A18" s="305"/>
      <c r="B18" s="313" t="s">
        <v>3</v>
      </c>
      <c r="C18" s="67"/>
      <c r="D18" s="59"/>
      <c r="E18" s="59"/>
      <c r="F18" s="59"/>
      <c r="G18" s="59"/>
      <c r="H18" s="59"/>
      <c r="I18" s="59"/>
      <c r="J18" s="59"/>
      <c r="K18" s="136"/>
    </row>
    <row r="19" spans="1:11" ht="15.75" thickBot="1" x14ac:dyDescent="0.3">
      <c r="A19" s="309"/>
      <c r="B19" s="314"/>
      <c r="C19" s="68"/>
      <c r="D19" s="61"/>
      <c r="E19" s="61"/>
      <c r="F19" s="61"/>
      <c r="G19" s="61"/>
      <c r="H19" s="61"/>
      <c r="I19" s="61"/>
      <c r="J19" s="61"/>
      <c r="K19" s="136"/>
    </row>
    <row r="20" spans="1:11" x14ac:dyDescent="0.25">
      <c r="A20" s="305"/>
      <c r="B20" s="70" t="s">
        <v>3</v>
      </c>
      <c r="C20" s="67"/>
      <c r="D20" s="59"/>
      <c r="E20" s="59"/>
      <c r="F20" s="59"/>
      <c r="G20" s="59"/>
      <c r="H20" s="59"/>
      <c r="I20" s="59"/>
      <c r="J20" s="59"/>
      <c r="K20" s="136"/>
    </row>
    <row r="21" spans="1:11" ht="15.75" thickBot="1" x14ac:dyDescent="0.3">
      <c r="A21" s="309"/>
      <c r="B21" s="66"/>
      <c r="C21" s="68"/>
      <c r="D21" s="61"/>
      <c r="E21" s="61"/>
      <c r="F21" s="61"/>
      <c r="G21" s="61"/>
      <c r="H21" s="61"/>
      <c r="I21" s="61"/>
      <c r="J21" s="61"/>
      <c r="K21" s="136"/>
    </row>
    <row r="22" spans="1:11" x14ac:dyDescent="0.25">
      <c r="A22" s="293"/>
      <c r="B22" s="70" t="s">
        <v>3</v>
      </c>
      <c r="C22" s="59"/>
      <c r="D22" s="59"/>
      <c r="E22" s="59"/>
      <c r="F22" s="59"/>
      <c r="G22" s="59"/>
      <c r="H22" s="59"/>
      <c r="I22" s="59"/>
      <c r="J22" s="59"/>
      <c r="K22" s="136"/>
    </row>
    <row r="23" spans="1:11" ht="15.75" thickBot="1" x14ac:dyDescent="0.3">
      <c r="A23" s="294"/>
      <c r="B23" s="66"/>
      <c r="C23" s="61"/>
      <c r="D23" s="61"/>
      <c r="E23" s="61"/>
      <c r="F23" s="61"/>
      <c r="G23" s="61"/>
      <c r="H23" s="61"/>
      <c r="I23" s="61"/>
      <c r="J23" s="61"/>
      <c r="K23" s="136"/>
    </row>
    <row r="24" spans="1:11" x14ac:dyDescent="0.25">
      <c r="A24" s="293"/>
      <c r="B24" s="70" t="s">
        <v>3</v>
      </c>
      <c r="C24" s="59"/>
      <c r="D24" s="59"/>
      <c r="E24" s="59"/>
      <c r="F24" s="59"/>
      <c r="G24" s="59"/>
      <c r="H24" s="59"/>
      <c r="I24" s="59"/>
      <c r="J24" s="59"/>
      <c r="K24" s="136"/>
    </row>
    <row r="25" spans="1:11" ht="15.75" thickBot="1" x14ac:dyDescent="0.3">
      <c r="A25" s="294"/>
      <c r="B25" s="66"/>
      <c r="C25" s="61"/>
      <c r="D25" s="61"/>
      <c r="E25" s="61"/>
      <c r="F25" s="61"/>
      <c r="G25" s="61"/>
      <c r="H25" s="61"/>
      <c r="I25" s="61"/>
      <c r="J25" s="61"/>
      <c r="K25" s="136"/>
    </row>
    <row r="26" spans="1:11" x14ac:dyDescent="0.25">
      <c r="A26" s="293"/>
      <c r="B26" s="69" t="s">
        <v>3</v>
      </c>
      <c r="C26" s="59"/>
      <c r="D26" s="59"/>
      <c r="E26" s="59"/>
      <c r="F26" s="59"/>
      <c r="G26" s="59"/>
      <c r="H26" s="59"/>
      <c r="I26" s="59"/>
      <c r="J26" s="59"/>
      <c r="K26" s="136"/>
    </row>
    <row r="27" spans="1:11" ht="15.75" thickBot="1" x14ac:dyDescent="0.3">
      <c r="A27" s="294"/>
      <c r="B27" s="85"/>
      <c r="C27" s="61"/>
      <c r="D27" s="61"/>
      <c r="E27" s="61"/>
      <c r="F27" s="61"/>
      <c r="G27" s="61"/>
      <c r="H27" s="61"/>
      <c r="I27" s="61"/>
      <c r="J27" s="61"/>
      <c r="K27" s="136"/>
    </row>
    <row r="28" spans="1:11" x14ac:dyDescent="0.25">
      <c r="A28" s="293"/>
      <c r="B28" s="65" t="s">
        <v>3</v>
      </c>
      <c r="C28" s="59"/>
      <c r="D28" s="59"/>
      <c r="E28" s="59"/>
      <c r="F28" s="59"/>
      <c r="G28" s="59"/>
      <c r="H28" s="59"/>
      <c r="I28" s="59"/>
      <c r="J28" s="59"/>
      <c r="K28" s="136"/>
    </row>
    <row r="29" spans="1:11" ht="15.75" thickBot="1" x14ac:dyDescent="0.3">
      <c r="A29" s="294"/>
      <c r="B29" s="85"/>
      <c r="C29" s="61"/>
      <c r="D29" s="61"/>
      <c r="E29" s="61"/>
      <c r="F29" s="61"/>
      <c r="G29" s="61"/>
      <c r="H29" s="61"/>
      <c r="I29" s="61"/>
      <c r="J29" s="61"/>
      <c r="K29" s="136"/>
    </row>
    <row r="30" spans="1:11" x14ac:dyDescent="0.25">
      <c r="A30" s="293"/>
      <c r="B30" s="65" t="s">
        <v>3</v>
      </c>
      <c r="C30" s="59"/>
      <c r="D30" s="59"/>
      <c r="E30" s="59"/>
      <c r="F30" s="59"/>
      <c r="G30" s="59"/>
      <c r="H30" s="59"/>
      <c r="I30" s="59"/>
      <c r="J30" s="59"/>
      <c r="K30" s="136"/>
    </row>
    <row r="31" spans="1:11" ht="15.75" thickBot="1" x14ac:dyDescent="0.3">
      <c r="A31" s="294"/>
      <c r="B31" s="85"/>
      <c r="C31" s="61"/>
      <c r="D31" s="61"/>
      <c r="E31" s="61"/>
      <c r="F31" s="61"/>
      <c r="G31" s="61"/>
      <c r="H31" s="61"/>
      <c r="I31" s="61"/>
      <c r="J31" s="61"/>
      <c r="K31" s="136"/>
    </row>
    <row r="32" spans="1:11" x14ac:dyDescent="0.25">
      <c r="A32" s="293"/>
      <c r="B32" s="65" t="s">
        <v>3</v>
      </c>
      <c r="C32" s="59"/>
      <c r="D32" s="59"/>
      <c r="E32" s="59"/>
      <c r="F32" s="59"/>
      <c r="G32" s="59"/>
      <c r="H32" s="59"/>
      <c r="I32" s="59"/>
      <c r="J32" s="59"/>
      <c r="K32" s="136"/>
    </row>
    <row r="33" spans="1:11" ht="15.75" thickBot="1" x14ac:dyDescent="0.3">
      <c r="A33" s="294"/>
      <c r="B33" s="85"/>
      <c r="C33" s="61"/>
      <c r="D33" s="61"/>
      <c r="E33" s="61"/>
      <c r="F33" s="61"/>
      <c r="G33" s="61"/>
      <c r="H33" s="61"/>
      <c r="I33" s="61"/>
      <c r="J33" s="61"/>
      <c r="K33" s="136"/>
    </row>
    <row r="34" spans="1:11" x14ac:dyDescent="0.25">
      <c r="A34" s="293"/>
      <c r="B34" s="86" t="s">
        <v>3</v>
      </c>
      <c r="C34" s="59"/>
      <c r="D34" s="59"/>
      <c r="E34" s="59"/>
      <c r="F34" s="59"/>
      <c r="G34" s="59"/>
      <c r="H34" s="59"/>
      <c r="I34" s="59"/>
      <c r="J34" s="59"/>
      <c r="K34" s="136"/>
    </row>
    <row r="35" spans="1:11" ht="15.75" thickBot="1" x14ac:dyDescent="0.3">
      <c r="A35" s="294"/>
      <c r="B35" s="85"/>
      <c r="C35" s="61"/>
      <c r="D35" s="61"/>
      <c r="E35" s="61"/>
      <c r="F35" s="61"/>
      <c r="G35" s="61"/>
      <c r="H35" s="61"/>
      <c r="I35" s="61"/>
      <c r="J35" s="61"/>
      <c r="K35" s="136"/>
    </row>
    <row r="36" spans="1:11" x14ac:dyDescent="0.25">
      <c r="B36" s="53"/>
    </row>
    <row r="37" spans="1:11" x14ac:dyDescent="0.25">
      <c r="B37" s="46"/>
    </row>
    <row r="38" spans="1:11" x14ac:dyDescent="0.25">
      <c r="B38" s="36"/>
    </row>
    <row r="39" spans="1:11" x14ac:dyDescent="0.25">
      <c r="B39" s="36"/>
    </row>
  </sheetData>
  <mergeCells count="23">
    <mergeCell ref="A34:A35"/>
    <mergeCell ref="A16:A17"/>
    <mergeCell ref="A18:A19"/>
    <mergeCell ref="A20:A21"/>
    <mergeCell ref="A22:A23"/>
    <mergeCell ref="A26:A27"/>
    <mergeCell ref="A32:A33"/>
    <mergeCell ref="A14:A15"/>
    <mergeCell ref="A30:A31"/>
    <mergeCell ref="A28:A29"/>
    <mergeCell ref="J4:J5"/>
    <mergeCell ref="J6:J7"/>
    <mergeCell ref="B14:B15"/>
    <mergeCell ref="A24:A25"/>
    <mergeCell ref="A10:A11"/>
    <mergeCell ref="A12:A13"/>
    <mergeCell ref="B18:B19"/>
    <mergeCell ref="A1:H1"/>
    <mergeCell ref="A2:B2"/>
    <mergeCell ref="A4:A5"/>
    <mergeCell ref="A6:A7"/>
    <mergeCell ref="A8:A9"/>
    <mergeCell ref="B4:B5"/>
  </mergeCells>
  <pageMargins left="0.7" right="0.7" top="0.75" bottom="0.75" header="0.3" footer="0.3"/>
  <pageSetup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Interagency Hotshot Crews</vt:lpstr>
      <vt:lpstr>Type 1 Crews</vt:lpstr>
      <vt:lpstr>Type 2IA Crews</vt:lpstr>
      <vt:lpstr>Out of Area Type 1</vt:lpstr>
      <vt:lpstr>Out of Area Type 2IA</vt:lpstr>
      <vt:lpstr>Unavailable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 Lisa M -FS</dc:creator>
  <cp:lastModifiedBy>Milovich, Robin - FS</cp:lastModifiedBy>
  <cp:lastPrinted>2017-05-23T17:28:26Z</cp:lastPrinted>
  <dcterms:created xsi:type="dcterms:W3CDTF">2013-06-08T15:15:04Z</dcterms:created>
  <dcterms:modified xsi:type="dcterms:W3CDTF">2017-05-26T17:10:45Z</dcterms:modified>
</cp:coreProperties>
</file>