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654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<sst xmlns="http://schemas.openxmlformats.org/spreadsheetml/2006/main" count="131" uniqueCount="91">
  <si>
    <t>Personal protective gear and emergency equipment</t>
  </si>
  <si>
    <t>Vests – fluorescent with reflective strips  ANSAI Standard</t>
  </si>
  <si>
    <t xml:space="preserve">Gloves (cloth gloves – not leather) </t>
  </si>
  <si>
    <t>Signs and Stands (for Vehicle when parked on road)</t>
  </si>
  <si>
    <t>Portable Strobe Light (magnetic mount)</t>
  </si>
  <si>
    <t>Flashlights</t>
  </si>
  <si>
    <t>Name Badges</t>
  </si>
  <si>
    <t>Equipment</t>
  </si>
  <si>
    <t>Tools</t>
  </si>
  <si>
    <t>Hammer</t>
  </si>
  <si>
    <t>Screwdrivers – Phillips/flat</t>
  </si>
  <si>
    <t>6’ Crescent wrench</t>
  </si>
  <si>
    <t>Pliers</t>
  </si>
  <si>
    <t>Wire Cutters</t>
  </si>
  <si>
    <t>Post Driver</t>
  </si>
  <si>
    <t>Pocket Knife</t>
  </si>
  <si>
    <t>Supplies</t>
  </si>
  <si>
    <t>5 gallon bucket (tool carrier – Home Depot Orange)</t>
  </si>
  <si>
    <t>Duct Tape</t>
  </si>
  <si>
    <t>Black Garbage Bags (to cover existing signs that may be confusing)</t>
  </si>
  <si>
    <t>Organizer Box for hardware</t>
  </si>
  <si>
    <t>6 ½ foot steel U-channel posts with pre-drilled holes</t>
  </si>
  <si>
    <t>Portable tripods (for areas w/underground cables)</t>
  </si>
  <si>
    <t>Permanent Black Markers – ½ or 1 – inch</t>
  </si>
  <si>
    <t>Total</t>
  </si>
  <si>
    <t>12' power tape</t>
  </si>
  <si>
    <t>Nomax clothing, hardhat, &amp; fire shelter - from fire cache</t>
  </si>
  <si>
    <t xml:space="preserve">Appropriate field clothes and boots; and  overnight gear when appropriate </t>
  </si>
  <si>
    <t>Cones</t>
  </si>
  <si>
    <t>subtotal</t>
  </si>
  <si>
    <t>Grand Total</t>
  </si>
  <si>
    <t>Quotes obtained 09/24/2007</t>
  </si>
  <si>
    <t>Company</t>
  </si>
  <si>
    <t>Item, Quantity of 100</t>
  </si>
  <si>
    <t>3/16x1 Fender Washers</t>
  </si>
  <si>
    <t>#10x24X2 Stove bolts, phillips head</t>
  </si>
  <si>
    <t>#10x24 hex nuts</t>
  </si>
  <si>
    <t>Fasteners 3010 W Broadway Missoula 4065437131, talked with Lon</t>
  </si>
  <si>
    <t>Montana Bolt &amp; Hardware 3110 W Broadway Missoula 4067212184, talked with Phil</t>
  </si>
  <si>
    <t>Ace Hardware Trempers Shopping Center 2301 Brooks Missoula 4067283030 Prices on the shelves</t>
  </si>
  <si>
    <t>Fasteners 3010 W Broadway Missoula 4065437131, talked with Bob</t>
  </si>
  <si>
    <t>Superdrive</t>
  </si>
  <si>
    <t>#7 x 2 In. Collated Screw, Bugle Head, Coarse, Phillips Drive, BLK (Box of 1000)</t>
  </si>
  <si>
    <t>Model C500</t>
  </si>
  <si>
    <r>
      <t xml:space="preserve">$24.77/Box </t>
    </r>
    <r>
      <rPr>
        <i/>
        <sz val="7"/>
        <color indexed="63"/>
        <rFont val="Arial"/>
        <family val="2"/>
      </rPr>
      <t>Ships FREE</t>
    </r>
  </si>
  <si>
    <t xml:space="preserve">with $49.00 Order </t>
  </si>
  <si>
    <t>Brand Name</t>
  </si>
  <si>
    <t>Manufacturer</t>
  </si>
  <si>
    <t>John Wagner Associates Inc</t>
  </si>
  <si>
    <t>Fastener Head Style</t>
  </si>
  <si>
    <t>Bugle</t>
  </si>
  <si>
    <t>Fastener Thread Type</t>
  </si>
  <si>
    <t>Coarse</t>
  </si>
  <si>
    <t>Type</t>
  </si>
  <si>
    <t>Phillips</t>
  </si>
  <si>
    <t>Fastener/Connector Package Quantity</t>
  </si>
  <si>
    <t>Assembled Depth (In Inches)</t>
  </si>
  <si>
    <t>2. In.</t>
  </si>
  <si>
    <t>Assembled Weight (In LBS)</t>
  </si>
  <si>
    <t>Fastener Callout Size</t>
  </si>
  <si>
    <t>7x 2"</t>
  </si>
  <si>
    <t>Traffic Safety Team Tool, Supply, and Hardware List</t>
  </si>
  <si>
    <t>Quick change drill chuck, phillips and slot screw bits, quickchange drill bits, esp 3/16</t>
  </si>
  <si>
    <t>Drill  - 16.5 Volt Variable Speed</t>
  </si>
  <si>
    <t>Cost for 2 person Crew</t>
  </si>
  <si>
    <t>Hardware - see Sheet2 for details</t>
  </si>
  <si>
    <t>Total for 4 crews</t>
  </si>
  <si>
    <t>Measure Unit</t>
  </si>
  <si>
    <t>each</t>
  </si>
  <si>
    <t>#s</t>
  </si>
  <si>
    <t>box 100</t>
  </si>
  <si>
    <t>lot</t>
  </si>
  <si>
    <t xml:space="preserve">Wood Screws, coarse thread, 6 or 7 x 1 ½" </t>
  </si>
  <si>
    <t>Wood Screws, coarse thread, 6 or 7 x 2 ½"</t>
  </si>
  <si>
    <t>Wood Screws, coarse thread, 6 or 7 x 3 ½"</t>
  </si>
  <si>
    <t>Units per crew</t>
  </si>
  <si>
    <t>Total Units for 4 crews</t>
  </si>
  <si>
    <t>Cost / Unit</t>
  </si>
  <si>
    <t>Bolts - #10 – 10 x 24 x 1 ½"</t>
  </si>
  <si>
    <t>Bolts - #10 – 10 x 24 x 3"</t>
  </si>
  <si>
    <t>Bolts - #10 – 10 x 24 x 2"</t>
  </si>
  <si>
    <t>Slip Ties</t>
  </si>
  <si>
    <t>Washers – fender washers, 3/16" x 1"</t>
  </si>
  <si>
    <t>box</t>
  </si>
  <si>
    <t>Hand wipes (great sign cleaner) box</t>
  </si>
  <si>
    <t>Black Electrical Tape - rolls</t>
  </si>
  <si>
    <t>Flagging - rolls</t>
  </si>
  <si>
    <t>Nuts – 10 x 24</t>
  </si>
  <si>
    <t>Washers – flat washers, no. 8 or 10, regular (0.1880* 0.5000 or 0.2030 x 0.5620)</t>
  </si>
  <si>
    <t>Wire - 1 roll, 16 or 18 gauge</t>
  </si>
  <si>
    <t>ccain 05/27/08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</si>
</sst>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00000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i/>
      <sz val="7"/>
      <color indexed="63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8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4"/>
    </xf>
    <xf numFmtId="168" fontId="2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5" fillId="33" borderId="0" xfId="0" applyFont="1" applyFill="1" applyAlignment="1">
      <alignment horizontal="left" vertical="top" wrapText="1"/>
    </xf>
    <xf numFmtId="0" fontId="5" fillId="34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169" fontId="2" fillId="0" borderId="10" xfId="0" applyNumberFormat="1" applyFont="1" applyBorder="1" applyAlignment="1">
      <alignment horizontal="center" wrapText="1"/>
    </xf>
    <xf numFmtId="168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12" fontId="2" fillId="0" borderId="0" xfId="0" applyNumberFormat="1" applyFont="1" applyAlignment="1">
      <alignment horizontal="left" indent="1"/>
    </xf>
    <xf numFmtId="169" fontId="2" fillId="0" borderId="10" xfId="0" applyNumberFormat="1" applyFont="1" applyBorder="1" applyAlignment="1">
      <alignment horizontal="left" wrapText="1" indent="4"/>
    </xf>
    <xf numFmtId="169" fontId="2" fillId="0" borderId="0" xfId="0" applyNumberFormat="1" applyFont="1" applyBorder="1" applyAlignment="1">
      <alignment horizontal="left" wrapText="1" indent="4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</xdr:row>
      <xdr:rowOff>0</xdr:rowOff>
    </xdr:from>
    <xdr:to>
      <xdr:col>8</xdr:col>
      <xdr:colOff>952500</xdr:colOff>
      <xdr:row>4</xdr:row>
      <xdr:rowOff>142875</xdr:rowOff>
    </xdr:to>
    <xdr:pic>
      <xdr:nvPicPr>
        <xdr:cNvPr id="1" name="Picture 1" descr="#7 x 2 In. Collated Screw, Bugle Head, Coarse, Phillips Drive, BLK (Box of 1000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485775"/>
          <a:ext cx="952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omedepot.com/webapp/wcs/stores/servlet/ProductDisplay?storeId=10051&amp;langId=-1&amp;catalogId=10053&amp;productId=10037246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8.421875" style="1" customWidth="1"/>
    <col min="2" max="4" width="8.7109375" style="1" customWidth="1"/>
    <col min="5" max="5" width="9.140625" style="2" customWidth="1"/>
    <col min="6" max="6" width="10.7109375" style="2" customWidth="1"/>
    <col min="7" max="7" width="9.140625" style="3" customWidth="1"/>
    <col min="8" max="16384" width="9.140625" style="1" customWidth="1"/>
  </cols>
  <sheetData>
    <row r="1" ht="12">
      <c r="A1" s="1" t="s">
        <v>90</v>
      </c>
    </row>
    <row r="2" spans="1:3" ht="12">
      <c r="A2" s="4" t="s">
        <v>61</v>
      </c>
      <c r="B2" s="4"/>
      <c r="C2" s="4"/>
    </row>
    <row r="3" spans="2:7" s="20" customFormat="1" ht="38.25" customHeight="1">
      <c r="B3" s="20" t="s">
        <v>67</v>
      </c>
      <c r="C3" s="20" t="s">
        <v>75</v>
      </c>
      <c r="D3" s="20" t="s">
        <v>76</v>
      </c>
      <c r="E3" s="20" t="s">
        <v>77</v>
      </c>
      <c r="F3" s="20" t="s">
        <v>64</v>
      </c>
      <c r="G3" s="20" t="s">
        <v>66</v>
      </c>
    </row>
    <row r="4" spans="1:3" ht="12">
      <c r="A4" s="5" t="s">
        <v>0</v>
      </c>
      <c r="B4" s="5"/>
      <c r="C4" s="5"/>
    </row>
    <row r="5" spans="1:7" ht="12">
      <c r="A5" s="1" t="s">
        <v>1</v>
      </c>
      <c r="B5" s="22" t="s">
        <v>68</v>
      </c>
      <c r="C5" s="1">
        <v>2</v>
      </c>
      <c r="D5" s="1">
        <f>4*C5</f>
        <v>8</v>
      </c>
      <c r="E5" s="2">
        <v>15</v>
      </c>
      <c r="F5" s="2">
        <f>E5*C5</f>
        <v>30</v>
      </c>
      <c r="G5" s="3">
        <f>E5*D5</f>
        <v>120</v>
      </c>
    </row>
    <row r="6" spans="1:7" ht="12">
      <c r="A6" s="1" t="s">
        <v>2</v>
      </c>
      <c r="B6" s="22" t="s">
        <v>68</v>
      </c>
      <c r="C6" s="1">
        <v>5</v>
      </c>
      <c r="D6" s="1">
        <f>4*C6</f>
        <v>20</v>
      </c>
      <c r="E6" s="2">
        <v>2</v>
      </c>
      <c r="F6" s="2">
        <f>E6*C6</f>
        <v>10</v>
      </c>
      <c r="G6" s="3">
        <f>E6*D6</f>
        <v>40</v>
      </c>
    </row>
    <row r="7" spans="1:7" ht="12">
      <c r="A7" s="1" t="s">
        <v>4</v>
      </c>
      <c r="B7" s="22" t="s">
        <v>68</v>
      </c>
      <c r="C7" s="1">
        <v>1</v>
      </c>
      <c r="D7" s="1">
        <f>4*C7</f>
        <v>4</v>
      </c>
      <c r="E7" s="2">
        <v>150</v>
      </c>
      <c r="F7" s="2">
        <f>E7*C7</f>
        <v>150</v>
      </c>
      <c r="G7" s="3">
        <f>E7*D7</f>
        <v>600</v>
      </c>
    </row>
    <row r="8" spans="1:2" ht="12">
      <c r="A8" s="1" t="s">
        <v>27</v>
      </c>
      <c r="B8" s="22" t="s">
        <v>68</v>
      </c>
    </row>
    <row r="9" spans="1:2" ht="12">
      <c r="A9" s="1" t="s">
        <v>3</v>
      </c>
      <c r="B9" s="22" t="s">
        <v>68</v>
      </c>
    </row>
    <row r="10" spans="1:2" ht="12">
      <c r="A10" s="1" t="s">
        <v>5</v>
      </c>
      <c r="B10" s="22" t="s">
        <v>68</v>
      </c>
    </row>
    <row r="11" spans="1:2" ht="12">
      <c r="A11" s="1" t="s">
        <v>26</v>
      </c>
      <c r="B11" s="22" t="s">
        <v>68</v>
      </c>
    </row>
    <row r="12" spans="1:7" ht="12">
      <c r="A12" s="1" t="s">
        <v>6</v>
      </c>
      <c r="B12" s="22" t="s">
        <v>68</v>
      </c>
      <c r="G12" s="6"/>
    </row>
    <row r="13" spans="4:7" ht="12">
      <c r="D13" s="1" t="s">
        <v>29</v>
      </c>
      <c r="E13" s="6"/>
      <c r="F13" s="21">
        <f>SUM(F5:F12)</f>
        <v>190</v>
      </c>
      <c r="G13" s="6">
        <f>SUM(G5:G12)</f>
        <v>760</v>
      </c>
    </row>
    <row r="14" spans="1:3" ht="12">
      <c r="A14" s="5" t="s">
        <v>7</v>
      </c>
      <c r="B14" s="5"/>
      <c r="C14" s="5"/>
    </row>
    <row r="15" spans="1:3" ht="12">
      <c r="A15" s="7" t="s">
        <v>8</v>
      </c>
      <c r="B15" s="7"/>
      <c r="C15" s="7"/>
    </row>
    <row r="16" spans="1:7" ht="12">
      <c r="A16" s="8" t="s">
        <v>63</v>
      </c>
      <c r="B16" s="22" t="s">
        <v>68</v>
      </c>
      <c r="C16" s="8">
        <v>1</v>
      </c>
      <c r="D16" s="1">
        <f aca="true" t="shared" si="0" ref="D16:D24">4*C16</f>
        <v>4</v>
      </c>
      <c r="E16" s="2">
        <v>200</v>
      </c>
      <c r="F16" s="2">
        <f aca="true" t="shared" si="1" ref="F16:F24">E16*C16</f>
        <v>200</v>
      </c>
      <c r="G16" s="3">
        <f aca="true" t="shared" si="2" ref="G16:G25">E16*D16</f>
        <v>800</v>
      </c>
    </row>
    <row r="17" spans="1:7" ht="31.5" customHeight="1">
      <c r="A17" s="24" t="s">
        <v>62</v>
      </c>
      <c r="B17" s="22" t="s">
        <v>68</v>
      </c>
      <c r="C17" s="8">
        <v>1</v>
      </c>
      <c r="D17" s="1">
        <f t="shared" si="0"/>
        <v>4</v>
      </c>
      <c r="E17" s="2">
        <v>35</v>
      </c>
      <c r="F17" s="2">
        <f t="shared" si="1"/>
        <v>35</v>
      </c>
      <c r="G17" s="3">
        <f t="shared" si="2"/>
        <v>140</v>
      </c>
    </row>
    <row r="18" spans="1:7" ht="12">
      <c r="A18" s="8" t="s">
        <v>9</v>
      </c>
      <c r="B18" s="22" t="s">
        <v>68</v>
      </c>
      <c r="C18" s="8">
        <v>1</v>
      </c>
      <c r="D18" s="1">
        <f t="shared" si="0"/>
        <v>4</v>
      </c>
      <c r="E18" s="2">
        <v>7</v>
      </c>
      <c r="F18" s="2">
        <f t="shared" si="1"/>
        <v>7</v>
      </c>
      <c r="G18" s="3">
        <f t="shared" si="2"/>
        <v>28</v>
      </c>
    </row>
    <row r="19" spans="1:7" ht="12">
      <c r="A19" s="8" t="s">
        <v>10</v>
      </c>
      <c r="B19" s="22" t="s">
        <v>68</v>
      </c>
      <c r="C19" s="8">
        <v>1</v>
      </c>
      <c r="D19" s="1">
        <f t="shared" si="0"/>
        <v>4</v>
      </c>
      <c r="E19" s="2">
        <v>2</v>
      </c>
      <c r="F19" s="2">
        <f t="shared" si="1"/>
        <v>2</v>
      </c>
      <c r="G19" s="3">
        <f t="shared" si="2"/>
        <v>8</v>
      </c>
    </row>
    <row r="20" spans="1:7" ht="12">
      <c r="A20" s="8" t="s">
        <v>11</v>
      </c>
      <c r="B20" s="22" t="s">
        <v>68</v>
      </c>
      <c r="C20" s="8">
        <v>1</v>
      </c>
      <c r="D20" s="1">
        <f t="shared" si="0"/>
        <v>4</v>
      </c>
      <c r="E20" s="2">
        <v>15</v>
      </c>
      <c r="F20" s="2">
        <f t="shared" si="1"/>
        <v>15</v>
      </c>
      <c r="G20" s="3">
        <f t="shared" si="2"/>
        <v>60</v>
      </c>
    </row>
    <row r="21" spans="1:7" ht="12">
      <c r="A21" s="8" t="s">
        <v>12</v>
      </c>
      <c r="B21" s="22" t="s">
        <v>68</v>
      </c>
      <c r="C21" s="8">
        <v>1</v>
      </c>
      <c r="D21" s="1">
        <f t="shared" si="0"/>
        <v>4</v>
      </c>
      <c r="E21" s="2">
        <v>10</v>
      </c>
      <c r="F21" s="2">
        <f t="shared" si="1"/>
        <v>10</v>
      </c>
      <c r="G21" s="3">
        <f t="shared" si="2"/>
        <v>40</v>
      </c>
    </row>
    <row r="22" spans="1:7" ht="12">
      <c r="A22" s="8" t="s">
        <v>13</v>
      </c>
      <c r="B22" s="22" t="s">
        <v>68</v>
      </c>
      <c r="C22" s="8">
        <v>1</v>
      </c>
      <c r="D22" s="1">
        <f t="shared" si="0"/>
        <v>4</v>
      </c>
      <c r="E22" s="2">
        <v>5</v>
      </c>
      <c r="F22" s="2">
        <f t="shared" si="1"/>
        <v>5</v>
      </c>
      <c r="G22" s="3">
        <f t="shared" si="2"/>
        <v>20</v>
      </c>
    </row>
    <row r="23" spans="1:7" ht="12">
      <c r="A23" s="8" t="s">
        <v>14</v>
      </c>
      <c r="B23" s="22" t="s">
        <v>68</v>
      </c>
      <c r="C23" s="8">
        <v>1</v>
      </c>
      <c r="D23" s="1">
        <f t="shared" si="0"/>
        <v>4</v>
      </c>
      <c r="E23" s="2">
        <v>50</v>
      </c>
      <c r="F23" s="2">
        <f t="shared" si="1"/>
        <v>50</v>
      </c>
      <c r="G23" s="3">
        <f t="shared" si="2"/>
        <v>200</v>
      </c>
    </row>
    <row r="24" spans="1:7" ht="12">
      <c r="A24" s="8" t="s">
        <v>25</v>
      </c>
      <c r="B24" s="22" t="s">
        <v>68</v>
      </c>
      <c r="C24" s="8">
        <v>1</v>
      </c>
      <c r="D24" s="1">
        <f t="shared" si="0"/>
        <v>4</v>
      </c>
      <c r="E24" s="2">
        <v>3</v>
      </c>
      <c r="F24" s="2">
        <f t="shared" si="1"/>
        <v>3</v>
      </c>
      <c r="G24" s="3">
        <f t="shared" si="2"/>
        <v>12</v>
      </c>
    </row>
    <row r="25" spans="1:7" ht="12">
      <c r="A25" s="8" t="s">
        <v>15</v>
      </c>
      <c r="B25" s="22" t="s">
        <v>68</v>
      </c>
      <c r="C25" s="8"/>
      <c r="G25" s="3">
        <f t="shared" si="2"/>
        <v>0</v>
      </c>
    </row>
    <row r="26" spans="1:7" ht="12">
      <c r="A26" s="8"/>
      <c r="B26" s="22" t="s">
        <v>68</v>
      </c>
      <c r="C26" s="8"/>
      <c r="D26" s="1" t="s">
        <v>29</v>
      </c>
      <c r="E26" s="6"/>
      <c r="F26" s="21">
        <f>SUM(F16:F25)</f>
        <v>327</v>
      </c>
      <c r="G26" s="21">
        <f>SUM(G16:G25)</f>
        <v>1308</v>
      </c>
    </row>
    <row r="27" spans="1:3" ht="12">
      <c r="A27" s="7" t="s">
        <v>65</v>
      </c>
      <c r="B27" s="7"/>
      <c r="C27" s="7"/>
    </row>
    <row r="28" spans="1:7" ht="12">
      <c r="A28" s="8" t="s">
        <v>72</v>
      </c>
      <c r="B28" s="22" t="s">
        <v>69</v>
      </c>
      <c r="C28" s="8">
        <v>3</v>
      </c>
      <c r="D28" s="1">
        <f aca="true" t="shared" si="3" ref="D28:D37">4*C28</f>
        <v>12</v>
      </c>
      <c r="E28" s="2">
        <v>2</v>
      </c>
      <c r="F28" s="2">
        <f aca="true" t="shared" si="4" ref="F28:F37">E28*C28</f>
        <v>6</v>
      </c>
      <c r="G28" s="3">
        <f aca="true" t="shared" si="5" ref="G28:G37">E28*D28</f>
        <v>24</v>
      </c>
    </row>
    <row r="29" spans="1:7" ht="12">
      <c r="A29" s="8" t="s">
        <v>73</v>
      </c>
      <c r="B29" s="22" t="s">
        <v>69</v>
      </c>
      <c r="C29" s="8">
        <v>5</v>
      </c>
      <c r="D29" s="1">
        <f t="shared" si="3"/>
        <v>20</v>
      </c>
      <c r="E29" s="2">
        <v>2</v>
      </c>
      <c r="F29" s="2">
        <f t="shared" si="4"/>
        <v>10</v>
      </c>
      <c r="G29" s="3">
        <f t="shared" si="5"/>
        <v>40</v>
      </c>
    </row>
    <row r="30" spans="1:7" ht="12">
      <c r="A30" s="8" t="s">
        <v>74</v>
      </c>
      <c r="B30" s="22" t="s">
        <v>69</v>
      </c>
      <c r="C30" s="8">
        <v>2</v>
      </c>
      <c r="D30" s="1">
        <f t="shared" si="3"/>
        <v>8</v>
      </c>
      <c r="E30" s="2">
        <v>2</v>
      </c>
      <c r="F30" s="2">
        <f t="shared" si="4"/>
        <v>4</v>
      </c>
      <c r="G30" s="3">
        <f t="shared" si="5"/>
        <v>16</v>
      </c>
    </row>
    <row r="31" spans="1:7" ht="12">
      <c r="A31" s="8" t="s">
        <v>87</v>
      </c>
      <c r="B31" s="22" t="s">
        <v>70</v>
      </c>
      <c r="C31" s="8">
        <v>3</v>
      </c>
      <c r="D31" s="1">
        <f t="shared" si="3"/>
        <v>12</v>
      </c>
      <c r="E31" s="2">
        <v>2</v>
      </c>
      <c r="F31" s="2">
        <f t="shared" si="4"/>
        <v>6</v>
      </c>
      <c r="G31" s="3">
        <f t="shared" si="5"/>
        <v>24</v>
      </c>
    </row>
    <row r="32" spans="1:7" ht="12">
      <c r="A32" s="8" t="s">
        <v>78</v>
      </c>
      <c r="B32" s="22" t="s">
        <v>70</v>
      </c>
      <c r="C32" s="8">
        <v>1</v>
      </c>
      <c r="D32" s="1">
        <f t="shared" si="3"/>
        <v>4</v>
      </c>
      <c r="E32" s="2">
        <v>4</v>
      </c>
      <c r="F32" s="2">
        <f t="shared" si="4"/>
        <v>4</v>
      </c>
      <c r="G32" s="3">
        <f t="shared" si="5"/>
        <v>16</v>
      </c>
    </row>
    <row r="33" spans="1:7" ht="12">
      <c r="A33" s="8" t="s">
        <v>80</v>
      </c>
      <c r="B33" s="22" t="s">
        <v>70</v>
      </c>
      <c r="C33" s="8">
        <v>1</v>
      </c>
      <c r="D33" s="1">
        <f t="shared" si="3"/>
        <v>4</v>
      </c>
      <c r="E33" s="2">
        <v>5</v>
      </c>
      <c r="F33" s="2">
        <f t="shared" si="4"/>
        <v>5</v>
      </c>
      <c r="G33" s="3">
        <f t="shared" si="5"/>
        <v>20</v>
      </c>
    </row>
    <row r="34" spans="1:7" ht="12">
      <c r="A34" s="8" t="s">
        <v>79</v>
      </c>
      <c r="B34" s="22" t="s">
        <v>70</v>
      </c>
      <c r="C34" s="8">
        <v>1</v>
      </c>
      <c r="D34" s="1">
        <f t="shared" si="3"/>
        <v>4</v>
      </c>
      <c r="E34" s="2">
        <v>6</v>
      </c>
      <c r="F34" s="2">
        <f t="shared" si="4"/>
        <v>6</v>
      </c>
      <c r="G34" s="3">
        <f t="shared" si="5"/>
        <v>24</v>
      </c>
    </row>
    <row r="35" spans="1:7" ht="12">
      <c r="A35" s="8" t="s">
        <v>82</v>
      </c>
      <c r="B35" s="22" t="s">
        <v>70</v>
      </c>
      <c r="C35" s="8">
        <v>2</v>
      </c>
      <c r="D35" s="1">
        <f t="shared" si="3"/>
        <v>8</v>
      </c>
      <c r="E35" s="2">
        <v>3</v>
      </c>
      <c r="F35" s="2">
        <f>E35*C35</f>
        <v>6</v>
      </c>
      <c r="G35" s="3">
        <f t="shared" si="5"/>
        <v>24</v>
      </c>
    </row>
    <row r="36" spans="1:7" ht="30" customHeight="1">
      <c r="A36" s="25" t="s">
        <v>88</v>
      </c>
      <c r="B36" s="22" t="s">
        <v>70</v>
      </c>
      <c r="C36" s="8">
        <v>3</v>
      </c>
      <c r="D36" s="1">
        <f t="shared" si="3"/>
        <v>12</v>
      </c>
      <c r="E36" s="2">
        <v>3</v>
      </c>
      <c r="F36" s="2">
        <f>E36*C36</f>
        <v>9</v>
      </c>
      <c r="G36" s="3">
        <f t="shared" si="5"/>
        <v>36</v>
      </c>
    </row>
    <row r="37" spans="1:7" ht="12">
      <c r="A37" s="8" t="s">
        <v>81</v>
      </c>
      <c r="B37" s="22" t="s">
        <v>71</v>
      </c>
      <c r="C37" s="8">
        <v>1</v>
      </c>
      <c r="D37" s="1">
        <f t="shared" si="3"/>
        <v>4</v>
      </c>
      <c r="E37" s="2">
        <v>2</v>
      </c>
      <c r="F37" s="2">
        <f t="shared" si="4"/>
        <v>2</v>
      </c>
      <c r="G37" s="3">
        <f t="shared" si="5"/>
        <v>8</v>
      </c>
    </row>
    <row r="38" spans="1:7" ht="12">
      <c r="A38" s="8"/>
      <c r="B38" s="8"/>
      <c r="C38" s="8"/>
      <c r="D38" s="1" t="s">
        <v>29</v>
      </c>
      <c r="E38" s="6"/>
      <c r="F38" s="21">
        <f>SUM(F28:F37)</f>
        <v>58</v>
      </c>
      <c r="G38" s="21">
        <f>SUM(G28:G37)</f>
        <v>232</v>
      </c>
    </row>
    <row r="39" spans="1:7" ht="12">
      <c r="A39" s="8"/>
      <c r="B39" s="8"/>
      <c r="C39" s="8"/>
      <c r="G39" s="9"/>
    </row>
    <row r="40" spans="1:3" ht="12">
      <c r="A40" s="7" t="s">
        <v>16</v>
      </c>
      <c r="B40" s="22"/>
      <c r="C40" s="23"/>
    </row>
    <row r="41" spans="1:7" ht="12">
      <c r="A41" s="8" t="s">
        <v>17</v>
      </c>
      <c r="B41" s="22" t="s">
        <v>68</v>
      </c>
      <c r="C41" s="8">
        <v>1</v>
      </c>
      <c r="D41" s="1">
        <f aca="true" t="shared" si="6" ref="D41:D49">4*C41</f>
        <v>4</v>
      </c>
      <c r="E41" s="2">
        <v>7</v>
      </c>
      <c r="F41" s="2">
        <f aca="true" t="shared" si="7" ref="F41:F49">E41*C41</f>
        <v>7</v>
      </c>
      <c r="G41" s="3">
        <f aca="true" t="shared" si="8" ref="G41:G49">E41*D41</f>
        <v>28</v>
      </c>
    </row>
    <row r="42" spans="1:7" ht="12">
      <c r="A42" s="8" t="s">
        <v>18</v>
      </c>
      <c r="B42" s="22" t="s">
        <v>68</v>
      </c>
      <c r="C42" s="8">
        <v>1</v>
      </c>
      <c r="D42" s="1">
        <f t="shared" si="6"/>
        <v>4</v>
      </c>
      <c r="E42" s="2">
        <v>5</v>
      </c>
      <c r="F42" s="2">
        <f t="shared" si="7"/>
        <v>5</v>
      </c>
      <c r="G42" s="3">
        <f t="shared" si="8"/>
        <v>20</v>
      </c>
    </row>
    <row r="43" spans="1:7" ht="12">
      <c r="A43" s="8" t="s">
        <v>89</v>
      </c>
      <c r="B43" s="22" t="s">
        <v>68</v>
      </c>
      <c r="C43" s="8">
        <v>1</v>
      </c>
      <c r="D43" s="1">
        <f t="shared" si="6"/>
        <v>4</v>
      </c>
      <c r="E43" s="2">
        <v>5</v>
      </c>
      <c r="F43" s="2">
        <f t="shared" si="7"/>
        <v>5</v>
      </c>
      <c r="G43" s="3">
        <f t="shared" si="8"/>
        <v>20</v>
      </c>
    </row>
    <row r="44" spans="1:7" ht="22.5" customHeight="1">
      <c r="A44" s="25" t="s">
        <v>19</v>
      </c>
      <c r="B44" s="22" t="s">
        <v>83</v>
      </c>
      <c r="C44" s="8">
        <v>1</v>
      </c>
      <c r="D44" s="1">
        <f t="shared" si="6"/>
        <v>4</v>
      </c>
      <c r="E44" s="2">
        <v>25</v>
      </c>
      <c r="F44" s="2">
        <f t="shared" si="7"/>
        <v>25</v>
      </c>
      <c r="G44" s="3">
        <f t="shared" si="8"/>
        <v>100</v>
      </c>
    </row>
    <row r="45" spans="1:7" ht="12">
      <c r="A45" s="8" t="s">
        <v>20</v>
      </c>
      <c r="B45" s="22" t="s">
        <v>68</v>
      </c>
      <c r="C45" s="8">
        <v>1</v>
      </c>
      <c r="D45" s="1">
        <f t="shared" si="6"/>
        <v>4</v>
      </c>
      <c r="E45" s="2">
        <v>10</v>
      </c>
      <c r="F45" s="2">
        <f t="shared" si="7"/>
        <v>10</v>
      </c>
      <c r="G45" s="3">
        <f t="shared" si="8"/>
        <v>40</v>
      </c>
    </row>
    <row r="46" spans="1:7" ht="12">
      <c r="A46" s="8" t="s">
        <v>21</v>
      </c>
      <c r="B46" s="22" t="s">
        <v>68</v>
      </c>
      <c r="C46" s="1">
        <f>35</f>
        <v>35</v>
      </c>
      <c r="D46" s="1">
        <f t="shared" si="6"/>
        <v>140</v>
      </c>
      <c r="E46" s="2">
        <v>10</v>
      </c>
      <c r="F46" s="2">
        <f t="shared" si="7"/>
        <v>350</v>
      </c>
      <c r="G46" s="3">
        <f t="shared" si="8"/>
        <v>1400</v>
      </c>
    </row>
    <row r="47" spans="1:7" ht="12">
      <c r="A47" s="8" t="s">
        <v>28</v>
      </c>
      <c r="B47" s="22" t="s">
        <v>68</v>
      </c>
      <c r="C47" s="8">
        <v>3</v>
      </c>
      <c r="D47" s="1">
        <f t="shared" si="6"/>
        <v>12</v>
      </c>
      <c r="E47" s="2">
        <v>25</v>
      </c>
      <c r="F47" s="2">
        <f t="shared" si="7"/>
        <v>75</v>
      </c>
      <c r="G47" s="3">
        <f t="shared" si="8"/>
        <v>300</v>
      </c>
    </row>
    <row r="48" spans="1:7" ht="12">
      <c r="A48" s="8" t="s">
        <v>84</v>
      </c>
      <c r="B48" s="22" t="s">
        <v>68</v>
      </c>
      <c r="C48" s="8">
        <v>1</v>
      </c>
      <c r="D48" s="1">
        <f t="shared" si="6"/>
        <v>4</v>
      </c>
      <c r="E48" s="2">
        <v>2</v>
      </c>
      <c r="F48" s="2">
        <f t="shared" si="7"/>
        <v>2</v>
      </c>
      <c r="G48" s="3">
        <f t="shared" si="8"/>
        <v>8</v>
      </c>
    </row>
    <row r="49" spans="1:7" ht="12">
      <c r="A49" s="8" t="s">
        <v>86</v>
      </c>
      <c r="B49" s="22" t="s">
        <v>68</v>
      </c>
      <c r="C49" s="8">
        <v>1</v>
      </c>
      <c r="D49" s="1">
        <f t="shared" si="6"/>
        <v>4</v>
      </c>
      <c r="E49" s="2">
        <v>2</v>
      </c>
      <c r="F49" s="2">
        <f t="shared" si="7"/>
        <v>2</v>
      </c>
      <c r="G49" s="3">
        <f t="shared" si="8"/>
        <v>8</v>
      </c>
    </row>
    <row r="50" spans="1:7" ht="12">
      <c r="A50" s="8" t="s">
        <v>23</v>
      </c>
      <c r="B50" s="22" t="s">
        <v>68</v>
      </c>
      <c r="C50" s="8">
        <v>2</v>
      </c>
      <c r="D50" s="1">
        <f>4*C50</f>
        <v>8</v>
      </c>
      <c r="E50" s="2">
        <v>2</v>
      </c>
      <c r="F50" s="2">
        <f>E50*C50</f>
        <v>4</v>
      </c>
      <c r="G50" s="3">
        <f>E50*D50</f>
        <v>16</v>
      </c>
    </row>
    <row r="51" spans="1:7" ht="12">
      <c r="A51" s="8" t="s">
        <v>85</v>
      </c>
      <c r="B51" s="22" t="s">
        <v>68</v>
      </c>
      <c r="C51" s="8">
        <v>2</v>
      </c>
      <c r="D51" s="1">
        <f>4*C51</f>
        <v>8</v>
      </c>
      <c r="E51" s="2">
        <v>2</v>
      </c>
      <c r="F51" s="2">
        <f>E51*C51</f>
        <v>4</v>
      </c>
      <c r="G51" s="3">
        <f>E51*D51</f>
        <v>16</v>
      </c>
    </row>
    <row r="52" spans="1:7" ht="12">
      <c r="A52" s="8" t="s">
        <v>22</v>
      </c>
      <c r="B52" s="22" t="s">
        <v>68</v>
      </c>
      <c r="C52" s="8"/>
      <c r="D52" s="1">
        <f>4*C52</f>
        <v>0</v>
      </c>
      <c r="F52" s="2">
        <f>E52*C52</f>
        <v>0</v>
      </c>
      <c r="G52" s="3">
        <f>E52*D52</f>
        <v>0</v>
      </c>
    </row>
    <row r="53" spans="5:7" ht="12">
      <c r="E53" s="1"/>
      <c r="F53" s="1"/>
      <c r="G53" s="1"/>
    </row>
    <row r="54" spans="4:7" ht="12">
      <c r="D54" s="1" t="s">
        <v>29</v>
      </c>
      <c r="F54" s="21">
        <f>SUM(F43:F51)</f>
        <v>477</v>
      </c>
      <c r="G54" s="21">
        <f>SUM(G41:G51)</f>
        <v>1956</v>
      </c>
    </row>
    <row r="55" spans="1:3" ht="12">
      <c r="A55" s="7"/>
      <c r="B55" s="7"/>
      <c r="C55" s="7"/>
    </row>
    <row r="56" spans="4:7" ht="12">
      <c r="D56" s="1" t="s">
        <v>30</v>
      </c>
      <c r="F56" s="10">
        <f>F13+F26+F38+F54</f>
        <v>1052</v>
      </c>
      <c r="G56" s="10">
        <f>G13+G26+G38+G54</f>
        <v>4256</v>
      </c>
    </row>
  </sheetData>
  <sheetProtection/>
  <printOptions gridLines="1"/>
  <pageMargins left="0.25" right="0.25" top="0.25" bottom="0.25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3">
      <selection activeCell="A16" sqref="A16"/>
    </sheetView>
  </sheetViews>
  <sheetFormatPr defaultColWidth="9.140625" defaultRowHeight="12.75"/>
  <cols>
    <col min="1" max="1" width="30.8515625" style="0" customWidth="1"/>
    <col min="8" max="8" width="24.421875" style="0" customWidth="1"/>
    <col min="9" max="9" width="25.8515625" style="0" customWidth="1"/>
  </cols>
  <sheetData>
    <row r="2" ht="12.75">
      <c r="A2" t="s">
        <v>31</v>
      </c>
    </row>
    <row r="3" spans="1:5" ht="12.75">
      <c r="A3" s="11" t="s">
        <v>32</v>
      </c>
      <c r="C3" s="26" t="s">
        <v>33</v>
      </c>
      <c r="D3" s="26"/>
      <c r="E3" s="26"/>
    </row>
    <row r="4" spans="1:6" ht="76.5">
      <c r="A4" s="12"/>
      <c r="B4" s="12"/>
      <c r="C4" s="13" t="s">
        <v>34</v>
      </c>
      <c r="D4" s="13" t="s">
        <v>35</v>
      </c>
      <c r="E4" s="13" t="s">
        <v>36</v>
      </c>
      <c r="F4" s="13" t="s">
        <v>24</v>
      </c>
    </row>
    <row r="5" spans="1:9" ht="36">
      <c r="A5" s="14" t="s">
        <v>38</v>
      </c>
      <c r="C5" s="15">
        <v>6.4</v>
      </c>
      <c r="D5" s="15">
        <v>9.96</v>
      </c>
      <c r="E5" s="15">
        <v>2.5</v>
      </c>
      <c r="F5" s="15">
        <f>SUM(C5:E5)</f>
        <v>18.86</v>
      </c>
      <c r="I5" t="s">
        <v>41</v>
      </c>
    </row>
    <row r="6" spans="1:9" ht="38.25">
      <c r="A6" s="16" t="s">
        <v>39</v>
      </c>
      <c r="C6" s="15">
        <v>6.8</v>
      </c>
      <c r="D6" s="15">
        <v>7.69</v>
      </c>
      <c r="E6" s="15">
        <v>2.55</v>
      </c>
      <c r="F6" s="15">
        <f>SUM(C6:E6)</f>
        <v>17.04</v>
      </c>
      <c r="I6" s="12" t="s">
        <v>42</v>
      </c>
    </row>
    <row r="7" spans="1:9" ht="36">
      <c r="A7" s="14" t="s">
        <v>37</v>
      </c>
      <c r="C7" s="15">
        <v>3.08</v>
      </c>
      <c r="D7" s="15">
        <v>5.15</v>
      </c>
      <c r="E7" s="15">
        <v>2.43</v>
      </c>
      <c r="F7" s="15">
        <f>SUM(C7:E7)</f>
        <v>10.66</v>
      </c>
      <c r="I7" t="s">
        <v>43</v>
      </c>
    </row>
    <row r="8" spans="1:9" ht="27.75" customHeight="1">
      <c r="A8" s="14" t="s">
        <v>40</v>
      </c>
      <c r="C8" s="15">
        <v>2.32</v>
      </c>
      <c r="D8" s="15">
        <v>4.51</v>
      </c>
      <c r="E8" s="15">
        <v>1.78</v>
      </c>
      <c r="F8" s="15">
        <f>SUM(C8:E8)</f>
        <v>8.61</v>
      </c>
      <c r="I8" t="s">
        <v>44</v>
      </c>
    </row>
    <row r="9" ht="12.75">
      <c r="I9" t="s">
        <v>45</v>
      </c>
    </row>
    <row r="11" spans="8:9" ht="12.75">
      <c r="H11" t="s">
        <v>46</v>
      </c>
      <c r="I11" t="s">
        <v>41</v>
      </c>
    </row>
    <row r="12" spans="8:9" ht="12.75">
      <c r="H12" s="19" t="s">
        <v>47</v>
      </c>
      <c r="I12" s="19" t="s">
        <v>48</v>
      </c>
    </row>
    <row r="13" spans="8:9" ht="12.75">
      <c r="H13" s="18" t="s">
        <v>49</v>
      </c>
      <c r="I13" s="17" t="s">
        <v>50</v>
      </c>
    </row>
    <row r="14" spans="8:9" ht="12.75">
      <c r="H14" s="19" t="s">
        <v>51</v>
      </c>
      <c r="I14" s="19" t="s">
        <v>52</v>
      </c>
    </row>
    <row r="15" spans="8:9" ht="12.75">
      <c r="H15" s="18" t="s">
        <v>53</v>
      </c>
      <c r="I15" s="17" t="s">
        <v>54</v>
      </c>
    </row>
    <row r="16" spans="8:9" ht="25.5">
      <c r="H16" s="18" t="s">
        <v>55</v>
      </c>
      <c r="I16" s="17">
        <v>1000</v>
      </c>
    </row>
    <row r="17" spans="8:9" ht="12.75">
      <c r="H17" s="19" t="s">
        <v>56</v>
      </c>
      <c r="I17" t="s">
        <v>57</v>
      </c>
    </row>
    <row r="18" spans="8:9" ht="12.75">
      <c r="H18" s="19" t="s">
        <v>58</v>
      </c>
      <c r="I18">
        <v>5.5</v>
      </c>
    </row>
    <row r="19" spans="8:9" ht="12.75">
      <c r="H19" s="19" t="s">
        <v>59</v>
      </c>
      <c r="I19" s="19" t="s">
        <v>60</v>
      </c>
    </row>
  </sheetData>
  <sheetProtection/>
  <mergeCells count="1">
    <mergeCell ref="C3:E3"/>
  </mergeCells>
  <hyperlinks>
    <hyperlink ref="I5" r:id="rId1" display="http://www.homedepot.com/webapp/wcs/stores/servlet/ProductDisplay?storeId=10051&amp;langId=-1&amp;catalogId=10053&amp;productId=100372461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McKee, Kelly M -FS</cp:lastModifiedBy>
  <cp:lastPrinted>2008-05-27T19:44:28Z</cp:lastPrinted>
  <dcterms:created xsi:type="dcterms:W3CDTF">2006-04-10T23:23:17Z</dcterms:created>
  <dcterms:modified xsi:type="dcterms:W3CDTF">2017-06-16T18:15:51Z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