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W:\Dispatch\Webfiles\intelldocs\annual_precip\"/>
    </mc:Choice>
  </mc:AlternateContent>
  <xr:revisionPtr revIDLastSave="0" documentId="13_ncr:1_{E579C5DD-E7D2-447F-8EE3-67CD37140D64}" xr6:coauthVersionLast="45" xr6:coauthVersionMax="45" xr10:uidLastSave="{00000000-0000-0000-0000-000000000000}"/>
  <bookViews>
    <workbookView xWindow="-21720" yWindow="-120" windowWidth="21840" windowHeight="13140" activeTab="10" xr2:uid="{00000000-000D-0000-FFFF-FFFF00000000}"/>
  </bookViews>
  <sheets>
    <sheet name="JAN" sheetId="1" r:id="rId1"/>
    <sheet name="FEB" sheetId="2" r:id="rId2"/>
    <sheet name="MARCH" sheetId="3" r:id="rId3"/>
    <sheet name="APRIL" sheetId="4" r:id="rId4"/>
    <sheet name="MAY" sheetId="5" r:id="rId5"/>
    <sheet name="JUNE" sheetId="6" r:id="rId6"/>
    <sheet name="JULY" sheetId="7" r:id="rId7"/>
    <sheet name="AUG" sheetId="8" r:id="rId8"/>
    <sheet name="SEPT" sheetId="9" r:id="rId9"/>
    <sheet name="OCT" sheetId="10" r:id="rId10"/>
    <sheet name="NOV" sheetId="11" r:id="rId11"/>
    <sheet name="DEC" sheetId="12" r:id="rId12"/>
    <sheet name="SUMMER" sheetId="13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7" i="13" l="1"/>
  <c r="E6" i="13"/>
  <c r="E5" i="13"/>
  <c r="E4" i="13"/>
  <c r="E8" i="13" l="1"/>
  <c r="F35" i="12"/>
  <c r="E35" i="12"/>
  <c r="D35" i="12"/>
  <c r="C35" i="12"/>
  <c r="F35" i="11"/>
  <c r="E35" i="11"/>
  <c r="D35" i="11"/>
  <c r="C35" i="11"/>
  <c r="F35" i="10"/>
  <c r="E35" i="10"/>
  <c r="D35" i="10"/>
  <c r="C35" i="10"/>
  <c r="F35" i="9"/>
  <c r="E35" i="9"/>
  <c r="D35" i="9"/>
  <c r="C35" i="9"/>
  <c r="F35" i="8"/>
  <c r="E35" i="8"/>
  <c r="D35" i="8"/>
  <c r="C35" i="8"/>
  <c r="F35" i="7"/>
  <c r="E35" i="7"/>
  <c r="D35" i="7"/>
  <c r="C35" i="7"/>
  <c r="F35" i="6"/>
  <c r="E35" i="6"/>
  <c r="D35" i="6"/>
  <c r="C35" i="6"/>
  <c r="F35" i="5"/>
  <c r="E35" i="5"/>
  <c r="D35" i="5"/>
  <c r="C35" i="5"/>
  <c r="F35" i="4"/>
  <c r="E35" i="4"/>
  <c r="D35" i="4"/>
  <c r="C35" i="4"/>
  <c r="F35" i="3"/>
  <c r="E35" i="3"/>
  <c r="D35" i="3"/>
  <c r="C35" i="3"/>
  <c r="F35" i="2"/>
  <c r="E35" i="2"/>
  <c r="D35" i="2"/>
  <c r="C35" i="2"/>
  <c r="F35" i="1"/>
  <c r="E35" i="1"/>
  <c r="D35" i="1"/>
  <c r="C35" i="1"/>
  <c r="C38" i="1" l="1"/>
  <c r="C37" i="1"/>
  <c r="D37" i="3"/>
  <c r="D38" i="3"/>
  <c r="D37" i="9"/>
  <c r="D38" i="9"/>
  <c r="E38" i="1"/>
  <c r="E37" i="1"/>
  <c r="E38" i="5"/>
  <c r="E37" i="5"/>
  <c r="E38" i="11"/>
  <c r="E37" i="11"/>
  <c r="F37" i="5"/>
  <c r="F38" i="5"/>
  <c r="F37" i="9"/>
  <c r="F38" i="9"/>
  <c r="F37" i="11"/>
  <c r="F38" i="11"/>
  <c r="C38" i="3"/>
  <c r="C37" i="3"/>
  <c r="C38" i="11"/>
  <c r="C37" i="11"/>
  <c r="F37" i="3"/>
  <c r="F38" i="3"/>
  <c r="C38" i="2"/>
  <c r="C37" i="2"/>
  <c r="C38" i="4"/>
  <c r="C37" i="4"/>
  <c r="C38" i="6"/>
  <c r="C37" i="6"/>
  <c r="C38" i="8"/>
  <c r="C37" i="8"/>
  <c r="C38" i="10"/>
  <c r="C37" i="10"/>
  <c r="C38" i="12"/>
  <c r="C37" i="12"/>
  <c r="D37" i="5"/>
  <c r="D38" i="5"/>
  <c r="D37" i="11"/>
  <c r="D38" i="11"/>
  <c r="E38" i="3"/>
  <c r="E37" i="3"/>
  <c r="E38" i="9"/>
  <c r="E37" i="9"/>
  <c r="F37" i="1"/>
  <c r="F38" i="1"/>
  <c r="D38" i="2"/>
  <c r="D37" i="2"/>
  <c r="D37" i="4"/>
  <c r="D38" i="4"/>
  <c r="D37" i="6"/>
  <c r="D38" i="6"/>
  <c r="D37" i="8"/>
  <c r="D38" i="8"/>
  <c r="D37" i="10"/>
  <c r="D38" i="10"/>
  <c r="D37" i="12"/>
  <c r="D38" i="12"/>
  <c r="C38" i="5"/>
  <c r="C37" i="5"/>
  <c r="D38" i="1"/>
  <c r="D37" i="1"/>
  <c r="E38" i="2"/>
  <c r="E37" i="2"/>
  <c r="E38" i="4"/>
  <c r="E37" i="4"/>
  <c r="E38" i="6"/>
  <c r="E37" i="6"/>
  <c r="E38" i="8"/>
  <c r="E37" i="8"/>
  <c r="E38" i="10"/>
  <c r="E37" i="10"/>
  <c r="E38" i="12"/>
  <c r="E37" i="12"/>
  <c r="F37" i="2"/>
  <c r="F38" i="2"/>
  <c r="F37" i="4"/>
  <c r="F38" i="4"/>
  <c r="F37" i="6"/>
  <c r="F38" i="6"/>
  <c r="F37" i="8"/>
  <c r="F38" i="8"/>
  <c r="F37" i="10"/>
  <c r="F38" i="10"/>
  <c r="F38" i="12"/>
  <c r="F37" i="12"/>
  <c r="C38" i="9"/>
  <c r="C37" i="9"/>
  <c r="F37" i="7"/>
  <c r="F38" i="7"/>
  <c r="E37" i="7"/>
  <c r="E38" i="7"/>
  <c r="D38" i="7"/>
  <c r="D37" i="7"/>
  <c r="C38" i="7"/>
  <c r="C37" i="7"/>
  <c r="D7" i="13"/>
  <c r="D6" i="13"/>
  <c r="D5" i="13"/>
  <c r="D4" i="13"/>
  <c r="C40" i="7"/>
  <c r="C40" i="6"/>
  <c r="C40" i="5"/>
  <c r="C40" i="4"/>
  <c r="C40" i="3"/>
  <c r="C40" i="12"/>
  <c r="C40" i="11"/>
  <c r="C40" i="10"/>
  <c r="C40" i="9"/>
  <c r="C40" i="2"/>
  <c r="C40" i="1"/>
  <c r="D40" i="7"/>
  <c r="D40" i="6"/>
  <c r="D40" i="4"/>
  <c r="D40" i="3"/>
  <c r="D40" i="12"/>
  <c r="D40" i="11"/>
  <c r="D40" i="10"/>
  <c r="D40" i="9"/>
  <c r="D40" i="8"/>
  <c r="D40" i="5"/>
  <c r="D40" i="2"/>
  <c r="D40" i="1"/>
  <c r="E40" i="12"/>
  <c r="E40" i="11"/>
  <c r="E40" i="10"/>
  <c r="E40" i="9"/>
  <c r="E40" i="8"/>
  <c r="E40" i="5"/>
  <c r="E40" i="7"/>
  <c r="E40" i="6"/>
  <c r="E40" i="4"/>
  <c r="E40" i="3"/>
  <c r="E40" i="1"/>
  <c r="E40" i="2"/>
  <c r="F40" i="12"/>
  <c r="F40" i="10"/>
  <c r="F40" i="8"/>
  <c r="F40" i="5"/>
  <c r="F40" i="7"/>
  <c r="F40" i="6"/>
  <c r="F40" i="4"/>
  <c r="F40" i="3"/>
  <c r="F40" i="11"/>
  <c r="F40" i="9"/>
  <c r="F40" i="2"/>
  <c r="F40" i="1"/>
  <c r="C40" i="8"/>
  <c r="G7" i="13" l="1"/>
  <c r="F7" i="13"/>
  <c r="G6" i="13"/>
  <c r="F6" i="13"/>
  <c r="G5" i="13"/>
  <c r="F5" i="13"/>
  <c r="G4" i="13"/>
  <c r="D8" i="13"/>
  <c r="G8" i="13" s="1"/>
  <c r="F4" i="13"/>
  <c r="F8" i="13" l="1"/>
</calcChain>
</file>

<file path=xl/sharedStrings.xml><?xml version="1.0" encoding="utf-8"?>
<sst xmlns="http://schemas.openxmlformats.org/spreadsheetml/2006/main" count="167" uniqueCount="34">
  <si>
    <t>JANUARY</t>
  </si>
  <si>
    <t>Station:</t>
  </si>
  <si>
    <t>Libby</t>
  </si>
  <si>
    <t>Eureka</t>
  </si>
  <si>
    <t>Troy</t>
  </si>
  <si>
    <t>Cabinet</t>
  </si>
  <si>
    <t>Date</t>
  </si>
  <si>
    <t>Daily precip amts may be skewed due to freezing temps and rain buckets no longer heated</t>
  </si>
  <si>
    <t>Monthly Total:</t>
  </si>
  <si>
    <t>Monthly Avg:</t>
  </si>
  <si>
    <t>Difference:</t>
  </si>
  <si>
    <t>% of Monthly Avg:</t>
  </si>
  <si>
    <t>Year to Date Total: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</si>
  <si>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</si>
  <si>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</si>
  <si>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</si>
  <si>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</si>
  <si>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</si>
  <si>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</si>
  <si>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</si>
  <si>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</si>
  <si>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</si>
  <si>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</si>
  <si>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</si>
  <si>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Station</t>
  </si>
  <si>
    <t>TOTAL PRECIP JUN-SEP</t>
  </si>
  <si>
    <t>AVG</t>
  </si>
  <si>
    <t>DIFF</t>
  </si>
  <si>
    <t>% of Average</t>
  </si>
  <si>
    <t>Trout Crk</t>
  </si>
  <si>
    <t>TOTAL</t>
  </si>
  <si>
    <t>Daily precip amts may be skewed due to freezing temps aand rain buckets no longer being heated</t>
  </si>
  <si>
    <t>NR</t>
  </si>
  <si>
    <t>No data available in WIMS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</si>
</sst>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indexed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i/>
      <sz val="1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2" fontId="10" fillId="0" borderId="0"/>
  </cellStyleXfs>
  <cellXfs count="44">
    <xf numFmtId="0" fontId="0" fillId="0" borderId="0" xfId="0"/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5" fillId="0" borderId="1" xfId="0" applyNumberFormat="1" applyFont="1" applyBorder="1" applyAlignment="1" applyProtection="1">
      <alignment horizontal="center" vertical="center"/>
      <protection locked="0"/>
    </xf>
    <xf numFmtId="2" fontId="0" fillId="0" borderId="1" xfId="0" applyNumberForma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2" fontId="2" fillId="3" borderId="0" xfId="0" applyNumberFormat="1" applyFont="1" applyFill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2" fontId="7" fillId="0" borderId="0" xfId="0" applyNumberFormat="1" applyFont="1" applyAlignment="1">
      <alignment horizontal="center"/>
    </xf>
    <xf numFmtId="164" fontId="0" fillId="0" borderId="0" xfId="1" applyNumberFormat="1" applyFont="1" applyAlignment="1">
      <alignment horizontal="center" vertical="center"/>
    </xf>
    <xf numFmtId="0" fontId="6" fillId="0" borderId="0" xfId="0" applyFont="1" applyAlignment="1">
      <alignment vertical="center"/>
    </xf>
    <xf numFmtId="2" fontId="8" fillId="3" borderId="0" xfId="0" applyNumberFormat="1" applyFont="1" applyFill="1" applyAlignment="1">
      <alignment horizontal="center" vertical="center"/>
    </xf>
    <xf numFmtId="2" fontId="8" fillId="0" borderId="0" xfId="0" applyNumberFormat="1" applyFont="1" applyAlignment="1">
      <alignment horizontal="center" vertical="center"/>
    </xf>
    <xf numFmtId="0" fontId="2" fillId="0" borderId="0" xfId="0" applyFont="1" applyAlignment="1" applyProtection="1">
      <alignment horizontal="center" vertical="center"/>
      <protection locked="0"/>
    </xf>
    <xf numFmtId="2" fontId="0" fillId="0" borderId="0" xfId="0" applyNumberFormat="1" applyAlignment="1">
      <alignment horizontal="center" vertical="center"/>
    </xf>
    <xf numFmtId="0" fontId="9" fillId="0" borderId="0" xfId="0" applyFont="1" applyAlignment="1">
      <alignment horizontal="center" vertical="center"/>
    </xf>
    <xf numFmtId="2" fontId="10" fillId="0" borderId="0" xfId="2"/>
    <xf numFmtId="2" fontId="11" fillId="0" borderId="0" xfId="2" applyFont="1" applyAlignment="1">
      <alignment horizontal="center"/>
    </xf>
    <xf numFmtId="1" fontId="11" fillId="0" borderId="0" xfId="2" applyNumberFormat="1" applyFont="1" applyAlignment="1" applyProtection="1">
      <alignment horizontal="center"/>
      <protection locked="0"/>
    </xf>
    <xf numFmtId="2" fontId="11" fillId="0" borderId="0" xfId="2" applyFont="1"/>
    <xf numFmtId="2" fontId="10" fillId="0" borderId="0" xfId="2" applyAlignment="1">
      <alignment horizontal="center"/>
    </xf>
    <xf numFmtId="2" fontId="12" fillId="0" borderId="0" xfId="2" applyFont="1" applyAlignment="1">
      <alignment horizontal="center"/>
    </xf>
    <xf numFmtId="2" fontId="13" fillId="0" borderId="0" xfId="2" applyFont="1" applyAlignment="1">
      <alignment horizontal="center"/>
    </xf>
    <xf numFmtId="164" fontId="10" fillId="0" borderId="0" xfId="2" applyNumberFormat="1"/>
    <xf numFmtId="2" fontId="14" fillId="0" borderId="0" xfId="2" applyFont="1" applyAlignment="1">
      <alignment horizontal="center"/>
    </xf>
    <xf numFmtId="2" fontId="11" fillId="0" borderId="3" xfId="2" applyFont="1" applyBorder="1" applyAlignment="1">
      <alignment horizontal="center"/>
    </xf>
    <xf numFmtId="2" fontId="11" fillId="0" borderId="4" xfId="2" applyFont="1" applyBorder="1" applyAlignment="1">
      <alignment horizontal="center"/>
    </xf>
    <xf numFmtId="2" fontId="15" fillId="0" borderId="4" xfId="2" applyFont="1" applyBorder="1" applyAlignment="1">
      <alignment horizontal="center"/>
    </xf>
    <xf numFmtId="2" fontId="16" fillId="0" borderId="4" xfId="2" applyFont="1" applyBorder="1" applyAlignment="1">
      <alignment horizontal="center"/>
    </xf>
    <xf numFmtId="164" fontId="11" fillId="0" borderId="5" xfId="2" applyNumberFormat="1" applyFont="1" applyBorder="1"/>
    <xf numFmtId="0" fontId="0" fillId="0" borderId="1" xfId="0" applyBorder="1" applyAlignment="1">
      <alignment horizontal="center"/>
    </xf>
    <xf numFmtId="2" fontId="17" fillId="0" borderId="1" xfId="0" applyNumberFormat="1" applyFont="1" applyBorder="1" applyAlignment="1" applyProtection="1">
      <alignment horizontal="center" vertical="center"/>
      <protection locked="0"/>
    </xf>
    <xf numFmtId="2" fontId="18" fillId="0" borderId="1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2" fontId="0" fillId="0" borderId="6" xfId="0" applyNumberFormat="1" applyFill="1" applyBorder="1" applyAlignment="1" applyProtection="1">
      <alignment horizontal="center" vertical="center"/>
      <protection locked="0"/>
    </xf>
    <xf numFmtId="2" fontId="5" fillId="0" borderId="1" xfId="0" quotePrefix="1" applyNumberFormat="1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right" vertical="center"/>
    </xf>
    <xf numFmtId="0" fontId="5" fillId="0" borderId="2" xfId="0" applyFont="1" applyBorder="1" applyAlignment="1">
      <alignment horizontal="center" vertical="center" textRotation="180" wrapText="1"/>
    </xf>
    <xf numFmtId="0" fontId="5" fillId="0" borderId="2" xfId="0" applyFont="1" applyBorder="1" applyAlignment="1">
      <alignment horizontal="center" vertical="center" textRotation="180"/>
    </xf>
  </cellXfs>
  <cellStyles count="3">
    <cellStyle name="Normal" xfId="0" builtinId="0"/>
    <cellStyle name="Normal 2" xfId="2" xr:uid="{00000000-0005-0000-0000-000001000000}"/>
    <cellStyle name="Percent" xfId="1" builtinId="5"/>
  </cellStyles>
  <dxfs count="50">
    <dxf>
      <font>
        <b val="0"/>
        <i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2017Summer Precip</a:t>
            </a:r>
          </a:p>
        </c:rich>
      </c:tx>
      <c:layout>
        <c:manualLayout>
          <c:xMode val="edge"/>
          <c:yMode val="edge"/>
          <c:x val="0.34819599779326948"/>
          <c:y val="4.56621004566210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046746547294959"/>
          <c:y val="0.24201021158948519"/>
          <c:w val="0.66029860896573311"/>
          <c:h val="0.41552696706873871"/>
        </c:manualLayout>
      </c:layout>
      <c:barChart>
        <c:barDir val="col"/>
        <c:grouping val="clustered"/>
        <c:varyColors val="0"/>
        <c:ser>
          <c:idx val="0"/>
          <c:order val="0"/>
          <c:tx>
            <c:v>2017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SUMMER!$D$4:$D$7</c:f>
              <c:numCache>
                <c:formatCode>0.00</c:formatCode>
                <c:ptCount val="4"/>
                <c:pt idx="0">
                  <c:v>1.8700000000000003</c:v>
                </c:pt>
                <c:pt idx="1">
                  <c:v>4.41</c:v>
                </c:pt>
                <c:pt idx="2">
                  <c:v>3.08</c:v>
                </c:pt>
                <c:pt idx="3">
                  <c:v>3.6000000000000005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94-4F6E-A9E8-6AF302772188}"/>
            </c:ext>
          </c:extLst>
        </c:ser>
        <c:ser>
          <c:idx val="1"/>
          <c:order val="1"/>
          <c:tx>
            <c:v>AVG</c:v>
          </c:tx>
          <c:invertIfNegative val="0"/>
          <c:val>
            <c:numRef>
              <c:f>SUMMER!$E$4:$E$7</c:f>
              <c:numCache>
                <c:formatCode>0.00</c:formatCode>
                <c:ptCount val="4"/>
                <c:pt idx="0">
                  <c:v>3.9620000000000002</c:v>
                </c:pt>
                <c:pt idx="1">
                  <c:v>5.07</c:v>
                </c:pt>
                <c:pt idx="2">
                  <c:v>4.1230000000000002</c:v>
                </c:pt>
                <c:pt idx="3">
                  <c:v>4.665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A94-4F6E-A9E8-6AF3027721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1873840"/>
        <c:axId val="421874232"/>
      </c:barChart>
      <c:catAx>
        <c:axId val="4218738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District</a:t>
                </a:r>
              </a:p>
            </c:rich>
          </c:tx>
          <c:layout>
            <c:manualLayout>
              <c:xMode val="edge"/>
              <c:yMode val="edge"/>
              <c:x val="0.46072275997347462"/>
              <c:y val="0.7990901137357830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18742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218742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Inches</a:t>
                </a:r>
              </a:p>
            </c:rich>
          </c:tx>
          <c:layout>
            <c:manualLayout>
              <c:xMode val="edge"/>
              <c:yMode val="edge"/>
              <c:x val="5.3078556263269641E-2"/>
              <c:y val="0.34703340164671193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187384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7898267493633353"/>
          <c:y val="0.34703340164671193"/>
          <c:w val="8.5554050966559117E-2"/>
          <c:h val="0.1477637388349712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9</xdr:row>
      <xdr:rowOff>47625</xdr:rowOff>
    </xdr:from>
    <xdr:to>
      <xdr:col>7</xdr:col>
      <xdr:colOff>428625</xdr:colOff>
      <xdr:row>22</xdr:row>
      <xdr:rowOff>28575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0"/>
  <sheetViews>
    <sheetView topLeftCell="A22" workbookViewId="0">
      <selection activeCell="D43" sqref="D43"/>
    </sheetView>
  </sheetViews>
  <sheetFormatPr defaultRowHeight="14.4" x14ac:dyDescent="0.3"/>
  <sheetData>
    <row r="1" spans="1:7" x14ac:dyDescent="0.3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4"/>
    </row>
    <row r="2" spans="1:7" x14ac:dyDescent="0.3">
      <c r="A2" s="3" t="s">
        <v>6</v>
      </c>
      <c r="B2" s="5"/>
      <c r="C2" s="6"/>
      <c r="D2" s="6"/>
      <c r="E2" s="6"/>
      <c r="F2" s="6"/>
      <c r="G2" s="4"/>
    </row>
    <row r="3" spans="1:7" x14ac:dyDescent="0.3">
      <c r="A3" s="7">
        <v>1</v>
      </c>
      <c r="B3" s="5"/>
      <c r="C3" s="8">
        <v>0.12</v>
      </c>
      <c r="D3" s="9">
        <v>0.12</v>
      </c>
      <c r="E3" s="8">
        <v>0.17</v>
      </c>
      <c r="F3" s="8" t="s">
        <v>32</v>
      </c>
      <c r="G3" s="42" t="s">
        <v>31</v>
      </c>
    </row>
    <row r="4" spans="1:7" x14ac:dyDescent="0.3">
      <c r="A4" s="7">
        <v>2</v>
      </c>
      <c r="B4" s="5"/>
      <c r="C4" s="8">
        <v>0</v>
      </c>
      <c r="D4" s="9">
        <v>0.01</v>
      </c>
      <c r="E4" s="8">
        <v>0.02</v>
      </c>
      <c r="F4" s="8" t="s">
        <v>32</v>
      </c>
      <c r="G4" s="42"/>
    </row>
    <row r="5" spans="1:7" x14ac:dyDescent="0.3">
      <c r="A5" s="7">
        <v>3</v>
      </c>
      <c r="B5" s="5"/>
      <c r="C5" s="8">
        <v>0.02</v>
      </c>
      <c r="D5" s="9">
        <v>0</v>
      </c>
      <c r="E5" s="8">
        <v>0.05</v>
      </c>
      <c r="F5" s="8" t="s">
        <v>32</v>
      </c>
      <c r="G5" s="42"/>
    </row>
    <row r="6" spans="1:7" x14ac:dyDescent="0.3">
      <c r="A6" s="7">
        <v>4</v>
      </c>
      <c r="B6" s="5"/>
      <c r="C6" s="8">
        <v>0.05</v>
      </c>
      <c r="D6" s="9">
        <v>0</v>
      </c>
      <c r="E6" s="8">
        <v>0.09</v>
      </c>
      <c r="F6" s="8" t="s">
        <v>32</v>
      </c>
      <c r="G6" s="42"/>
    </row>
    <row r="7" spans="1:7" x14ac:dyDescent="0.3">
      <c r="A7" s="7">
        <v>5</v>
      </c>
      <c r="B7" s="5"/>
      <c r="C7" s="8">
        <v>0</v>
      </c>
      <c r="D7" s="9">
        <v>0</v>
      </c>
      <c r="E7" s="8">
        <v>0</v>
      </c>
      <c r="F7" s="8" t="s">
        <v>32</v>
      </c>
      <c r="G7" s="42"/>
    </row>
    <row r="8" spans="1:7" x14ac:dyDescent="0.3">
      <c r="A8" s="7">
        <v>6</v>
      </c>
      <c r="B8" s="5"/>
      <c r="C8" s="8">
        <v>0.06</v>
      </c>
      <c r="D8" s="9">
        <v>0</v>
      </c>
      <c r="E8" s="8">
        <v>0.05</v>
      </c>
      <c r="F8" s="8" t="s">
        <v>32</v>
      </c>
      <c r="G8" s="42"/>
    </row>
    <row r="9" spans="1:7" x14ac:dyDescent="0.3">
      <c r="A9" s="7">
        <v>7</v>
      </c>
      <c r="B9" s="5"/>
      <c r="C9" s="8">
        <v>0.42</v>
      </c>
      <c r="D9" s="9">
        <v>0.21</v>
      </c>
      <c r="E9" s="8">
        <v>1.07</v>
      </c>
      <c r="F9" s="8" t="s">
        <v>32</v>
      </c>
      <c r="G9" s="42"/>
    </row>
    <row r="10" spans="1:7" x14ac:dyDescent="0.3">
      <c r="A10" s="7">
        <v>8</v>
      </c>
      <c r="B10" s="5"/>
      <c r="C10" s="8">
        <v>0.01</v>
      </c>
      <c r="D10" s="9">
        <v>0</v>
      </c>
      <c r="E10" s="8">
        <v>0.25</v>
      </c>
      <c r="F10" s="8">
        <v>0.15</v>
      </c>
      <c r="G10" s="42"/>
    </row>
    <row r="11" spans="1:7" x14ac:dyDescent="0.3">
      <c r="A11" s="7">
        <v>9</v>
      </c>
      <c r="B11" s="5"/>
      <c r="C11" s="8">
        <v>0.04</v>
      </c>
      <c r="D11" s="9">
        <v>0</v>
      </c>
      <c r="E11" s="8">
        <v>0.05</v>
      </c>
      <c r="F11" s="8">
        <v>0.11</v>
      </c>
      <c r="G11" s="42"/>
    </row>
    <row r="12" spans="1:7" x14ac:dyDescent="0.3">
      <c r="A12" s="7">
        <v>10</v>
      </c>
      <c r="B12" s="5"/>
      <c r="C12" s="8">
        <v>0</v>
      </c>
      <c r="D12" s="9">
        <v>0</v>
      </c>
      <c r="E12" s="8">
        <v>0</v>
      </c>
      <c r="F12" s="8">
        <v>0.01</v>
      </c>
      <c r="G12" s="42"/>
    </row>
    <row r="13" spans="1:7" x14ac:dyDescent="0.3">
      <c r="A13" s="7">
        <v>11</v>
      </c>
      <c r="B13" s="5"/>
      <c r="C13" s="8">
        <v>0.25</v>
      </c>
      <c r="D13" s="9">
        <v>0</v>
      </c>
      <c r="E13" s="8">
        <v>0</v>
      </c>
      <c r="F13" s="8">
        <v>0</v>
      </c>
      <c r="G13" s="42"/>
    </row>
    <row r="14" spans="1:7" x14ac:dyDescent="0.3">
      <c r="A14" s="7">
        <v>12</v>
      </c>
      <c r="B14" s="5"/>
      <c r="C14" s="8">
        <v>0.04</v>
      </c>
      <c r="D14" s="9">
        <v>0.08</v>
      </c>
      <c r="E14" s="8">
        <v>0.05</v>
      </c>
      <c r="F14" s="8">
        <v>0.43</v>
      </c>
      <c r="G14" s="42"/>
    </row>
    <row r="15" spans="1:7" x14ac:dyDescent="0.3">
      <c r="A15" s="7">
        <v>13</v>
      </c>
      <c r="B15" s="5"/>
      <c r="C15" s="8">
        <v>0.18</v>
      </c>
      <c r="D15" s="9">
        <v>0.04</v>
      </c>
      <c r="E15" s="8">
        <v>0.13</v>
      </c>
      <c r="F15" s="8">
        <v>0.04</v>
      </c>
      <c r="G15" s="42"/>
    </row>
    <row r="16" spans="1:7" x14ac:dyDescent="0.3">
      <c r="A16" s="7">
        <v>14</v>
      </c>
      <c r="B16" s="5"/>
      <c r="C16" s="8">
        <v>0.01</v>
      </c>
      <c r="D16" s="9">
        <v>0</v>
      </c>
      <c r="E16" s="8">
        <v>0</v>
      </c>
      <c r="F16" s="8">
        <v>0.02</v>
      </c>
      <c r="G16" s="42"/>
    </row>
    <row r="17" spans="1:7" x14ac:dyDescent="0.3">
      <c r="A17" s="7">
        <v>15</v>
      </c>
      <c r="B17" s="5"/>
      <c r="C17" s="8">
        <v>0</v>
      </c>
      <c r="D17" s="9">
        <v>0</v>
      </c>
      <c r="E17" s="8">
        <v>0.09</v>
      </c>
      <c r="F17" s="8">
        <v>0.04</v>
      </c>
      <c r="G17" s="42"/>
    </row>
    <row r="18" spans="1:7" x14ac:dyDescent="0.3">
      <c r="A18" s="7">
        <v>16</v>
      </c>
      <c r="B18" s="5"/>
      <c r="C18" s="8">
        <v>0.13</v>
      </c>
      <c r="D18" s="9">
        <v>0.06</v>
      </c>
      <c r="E18" s="8">
        <v>0.12</v>
      </c>
      <c r="F18" s="8">
        <v>0.27</v>
      </c>
      <c r="G18" s="42"/>
    </row>
    <row r="19" spans="1:7" x14ac:dyDescent="0.3">
      <c r="A19" s="7">
        <v>17</v>
      </c>
      <c r="B19" s="5"/>
      <c r="C19" s="8">
        <v>0.02</v>
      </c>
      <c r="D19" s="9">
        <v>0.06</v>
      </c>
      <c r="E19" s="8">
        <v>0.1</v>
      </c>
      <c r="F19" s="8">
        <v>0.22</v>
      </c>
      <c r="G19" s="42"/>
    </row>
    <row r="20" spans="1:7" x14ac:dyDescent="0.3">
      <c r="A20" s="7">
        <v>18</v>
      </c>
      <c r="B20" s="5"/>
      <c r="C20" s="8">
        <v>0</v>
      </c>
      <c r="D20" s="9">
        <v>0.03</v>
      </c>
      <c r="E20" s="8">
        <v>0.1</v>
      </c>
      <c r="F20" s="8">
        <v>0.09</v>
      </c>
      <c r="G20" s="42"/>
    </row>
    <row r="21" spans="1:7" x14ac:dyDescent="0.3">
      <c r="A21" s="7">
        <v>19</v>
      </c>
      <c r="B21" s="5"/>
      <c r="C21" s="8">
        <v>0</v>
      </c>
      <c r="D21" s="9">
        <v>0.03</v>
      </c>
      <c r="E21" s="8">
        <v>0.19</v>
      </c>
      <c r="F21" s="8">
        <v>0.06</v>
      </c>
      <c r="G21" s="42"/>
    </row>
    <row r="22" spans="1:7" x14ac:dyDescent="0.3">
      <c r="A22" s="7">
        <v>20</v>
      </c>
      <c r="B22" s="5"/>
      <c r="C22" s="8">
        <v>0</v>
      </c>
      <c r="D22" s="9">
        <v>0.04</v>
      </c>
      <c r="E22" s="8">
        <v>0.1</v>
      </c>
      <c r="F22" s="8">
        <v>0</v>
      </c>
      <c r="G22" s="42"/>
    </row>
    <row r="23" spans="1:7" x14ac:dyDescent="0.3">
      <c r="A23" s="7">
        <v>21</v>
      </c>
      <c r="B23" s="5"/>
      <c r="C23" s="8">
        <v>0</v>
      </c>
      <c r="D23" s="9">
        <v>0.02</v>
      </c>
      <c r="E23" s="8">
        <v>0</v>
      </c>
      <c r="F23" s="8">
        <v>0</v>
      </c>
      <c r="G23" s="42"/>
    </row>
    <row r="24" spans="1:7" x14ac:dyDescent="0.3">
      <c r="A24" s="7">
        <v>22</v>
      </c>
      <c r="B24" s="5"/>
      <c r="C24" s="8">
        <v>0.04</v>
      </c>
      <c r="D24" s="9">
        <v>0.01</v>
      </c>
      <c r="E24" s="8">
        <v>0.24</v>
      </c>
      <c r="F24" s="8">
        <v>0.13</v>
      </c>
      <c r="G24" s="42"/>
    </row>
    <row r="25" spans="1:7" x14ac:dyDescent="0.3">
      <c r="A25" s="7">
        <v>23</v>
      </c>
      <c r="B25" s="5"/>
      <c r="C25" s="8">
        <v>0.01</v>
      </c>
      <c r="D25" s="9">
        <v>0</v>
      </c>
      <c r="E25" s="8">
        <v>0.03</v>
      </c>
      <c r="F25" s="8">
        <v>0.13</v>
      </c>
      <c r="G25" s="42"/>
    </row>
    <row r="26" spans="1:7" x14ac:dyDescent="0.3">
      <c r="A26" s="7">
        <v>24</v>
      </c>
      <c r="B26" s="5"/>
      <c r="C26" s="8">
        <v>0.03</v>
      </c>
      <c r="D26" s="9">
        <v>0.02</v>
      </c>
      <c r="E26" s="8">
        <v>0.12</v>
      </c>
      <c r="F26" s="8">
        <v>0.16</v>
      </c>
      <c r="G26" s="42"/>
    </row>
    <row r="27" spans="1:7" x14ac:dyDescent="0.3">
      <c r="A27" s="7">
        <v>25</v>
      </c>
      <c r="B27" s="5"/>
      <c r="C27" s="8">
        <v>0.09</v>
      </c>
      <c r="D27" s="9">
        <v>0</v>
      </c>
      <c r="E27" s="8">
        <v>0.11</v>
      </c>
      <c r="F27" s="8">
        <v>0.38</v>
      </c>
      <c r="G27" s="42"/>
    </row>
    <row r="28" spans="1:7" x14ac:dyDescent="0.3">
      <c r="A28" s="7">
        <v>26</v>
      </c>
      <c r="B28" s="5"/>
      <c r="C28" s="8">
        <v>0.03</v>
      </c>
      <c r="D28" s="9">
        <v>0.01</v>
      </c>
      <c r="E28" s="8">
        <v>7.0000000000000007E-2</v>
      </c>
      <c r="F28" s="8">
        <v>0.08</v>
      </c>
      <c r="G28" s="42"/>
    </row>
    <row r="29" spans="1:7" x14ac:dyDescent="0.3">
      <c r="A29" s="7">
        <v>27</v>
      </c>
      <c r="B29" s="5"/>
      <c r="C29" s="8">
        <v>0.2</v>
      </c>
      <c r="D29" s="9">
        <v>0.05</v>
      </c>
      <c r="E29" s="8">
        <v>0.19</v>
      </c>
      <c r="F29" s="8">
        <v>0.13</v>
      </c>
      <c r="G29" s="42"/>
    </row>
    <row r="30" spans="1:7" x14ac:dyDescent="0.3">
      <c r="A30" s="7">
        <v>28</v>
      </c>
      <c r="B30" s="5"/>
      <c r="C30" s="8">
        <v>0.11</v>
      </c>
      <c r="D30" s="9">
        <v>0.05</v>
      </c>
      <c r="E30" s="8">
        <v>0.16</v>
      </c>
      <c r="F30" s="8">
        <v>0.1</v>
      </c>
      <c r="G30" s="42"/>
    </row>
    <row r="31" spans="1:7" x14ac:dyDescent="0.3">
      <c r="A31" s="7">
        <v>29</v>
      </c>
      <c r="B31" s="5"/>
      <c r="C31" s="8">
        <v>0.04</v>
      </c>
      <c r="D31" s="9">
        <v>0.01</v>
      </c>
      <c r="E31" s="8">
        <v>0.13</v>
      </c>
      <c r="F31" s="8">
        <v>0.23</v>
      </c>
      <c r="G31" s="42"/>
    </row>
    <row r="32" spans="1:7" x14ac:dyDescent="0.3">
      <c r="A32" s="7">
        <v>30</v>
      </c>
      <c r="B32" s="5"/>
      <c r="C32" s="8">
        <v>0.01</v>
      </c>
      <c r="D32" s="9">
        <v>0</v>
      </c>
      <c r="E32" s="8">
        <v>0.08</v>
      </c>
      <c r="F32" s="8">
        <v>7.0000000000000007E-2</v>
      </c>
      <c r="G32" s="42"/>
    </row>
    <row r="33" spans="1:7" x14ac:dyDescent="0.3">
      <c r="A33" s="7">
        <v>31</v>
      </c>
      <c r="B33" s="5"/>
      <c r="C33" s="8">
        <v>0.04</v>
      </c>
      <c r="D33" s="9">
        <v>0.03</v>
      </c>
      <c r="E33" s="8">
        <v>0.19</v>
      </c>
      <c r="F33" s="8">
        <v>0.21</v>
      </c>
      <c r="G33" s="42"/>
    </row>
    <row r="34" spans="1:7" x14ac:dyDescent="0.3">
      <c r="A34" s="4"/>
      <c r="B34" s="4"/>
      <c r="C34" s="10"/>
      <c r="D34" s="10"/>
      <c r="E34" s="10"/>
      <c r="F34" s="10"/>
      <c r="G34" s="4"/>
    </row>
    <row r="35" spans="1:7" x14ac:dyDescent="0.3">
      <c r="A35" s="41" t="s">
        <v>8</v>
      </c>
      <c r="B35" s="41"/>
      <c r="C35" s="11">
        <f>SUM(C3:C33)</f>
        <v>1.9500000000000004</v>
      </c>
      <c r="D35" s="12">
        <f t="shared" ref="D35:F35" si="0">SUM(D3:D33)</f>
        <v>0.88000000000000034</v>
      </c>
      <c r="E35" s="12">
        <f t="shared" si="0"/>
        <v>3.9499999999999997</v>
      </c>
      <c r="F35" s="12">
        <f t="shared" si="0"/>
        <v>3.06</v>
      </c>
      <c r="G35" s="4"/>
    </row>
    <row r="36" spans="1:7" x14ac:dyDescent="0.3">
      <c r="A36" s="41" t="s">
        <v>9</v>
      </c>
      <c r="B36" s="41"/>
      <c r="C36" s="13">
        <v>1.67</v>
      </c>
      <c r="D36" s="13">
        <v>0.67500000000000004</v>
      </c>
      <c r="E36" s="13">
        <v>2.21</v>
      </c>
      <c r="F36" s="13">
        <v>3.19</v>
      </c>
      <c r="G36" s="4"/>
    </row>
    <row r="37" spans="1:7" x14ac:dyDescent="0.3">
      <c r="A37" s="41" t="s">
        <v>10</v>
      </c>
      <c r="B37" s="41"/>
      <c r="C37" s="12">
        <f>C35-C36</f>
        <v>0.28000000000000047</v>
      </c>
      <c r="D37" s="12">
        <f t="shared" ref="D37:F37" si="1">D35-D36</f>
        <v>0.20500000000000029</v>
      </c>
      <c r="E37" s="12">
        <f t="shared" si="1"/>
        <v>1.7399999999999998</v>
      </c>
      <c r="F37" s="12">
        <f t="shared" si="1"/>
        <v>-0.12999999999999989</v>
      </c>
      <c r="G37" s="4"/>
    </row>
    <row r="38" spans="1:7" x14ac:dyDescent="0.3">
      <c r="A38" s="41" t="s">
        <v>11</v>
      </c>
      <c r="B38" s="41"/>
      <c r="C38" s="14">
        <f>C35/C36</f>
        <v>1.1676646706586828</v>
      </c>
      <c r="D38" s="14">
        <f t="shared" ref="D38:F38" si="2">D35/D36</f>
        <v>1.303703703703704</v>
      </c>
      <c r="E38" s="14">
        <f t="shared" si="2"/>
        <v>1.7873303167420813</v>
      </c>
      <c r="F38" s="14">
        <f t="shared" si="2"/>
        <v>0.95924764890282133</v>
      </c>
      <c r="G38" s="4"/>
    </row>
    <row r="39" spans="1:7" x14ac:dyDescent="0.3">
      <c r="A39" s="15"/>
      <c r="B39" s="15"/>
      <c r="C39" s="10"/>
      <c r="D39" s="10"/>
      <c r="E39" s="10"/>
      <c r="F39" s="10"/>
      <c r="G39" s="4"/>
    </row>
    <row r="40" spans="1:7" ht="15.6" x14ac:dyDescent="0.3">
      <c r="A40" s="41" t="s">
        <v>12</v>
      </c>
      <c r="B40" s="41"/>
      <c r="C40" s="16">
        <f>SUM(C35)</f>
        <v>1.9500000000000004</v>
      </c>
      <c r="D40" s="17">
        <f>SUM(D35)</f>
        <v>0.88000000000000034</v>
      </c>
      <c r="E40" s="17">
        <f>SUM(E35)</f>
        <v>3.9499999999999997</v>
      </c>
      <c r="F40" s="17">
        <f>SUM(F35)</f>
        <v>3.06</v>
      </c>
      <c r="G40" s="4"/>
    </row>
  </sheetData>
  <mergeCells count="6">
    <mergeCell ref="A40:B40"/>
    <mergeCell ref="G3:G33"/>
    <mergeCell ref="A35:B35"/>
    <mergeCell ref="A36:B36"/>
    <mergeCell ref="A37:B37"/>
    <mergeCell ref="A38:B38"/>
  </mergeCells>
  <conditionalFormatting sqref="D37:F37">
    <cfRule type="cellIs" dxfId="49" priority="3" stopIfTrue="1" operator="greaterThanOrEqual">
      <formula>0</formula>
    </cfRule>
    <cfRule type="cellIs" dxfId="48" priority="4" stopIfTrue="1" operator="lessThan">
      <formula>0</formula>
    </cfRule>
  </conditionalFormatting>
  <conditionalFormatting sqref="C37">
    <cfRule type="cellIs" dxfId="47" priority="1" stopIfTrue="1" operator="greaterThanOrEqual">
      <formula>0</formula>
    </cfRule>
    <cfRule type="cellIs" dxfId="46" priority="2" stopIfTrue="1" operator="lessThan">
      <formula>0</formula>
    </cfRule>
  </conditionalFormatting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1"/>
  <sheetViews>
    <sheetView topLeftCell="A10" workbookViewId="0">
      <selection activeCell="J29" sqref="J29"/>
    </sheetView>
  </sheetViews>
  <sheetFormatPr defaultRowHeight="14.4" x14ac:dyDescent="0.3"/>
  <sheetData>
    <row r="1" spans="1:6" x14ac:dyDescent="0.3">
      <c r="A1" s="20" t="s">
        <v>21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</row>
    <row r="2" spans="1:6" x14ac:dyDescent="0.3">
      <c r="A2" s="3" t="s">
        <v>6</v>
      </c>
      <c r="B2" s="5"/>
      <c r="C2" s="6"/>
      <c r="D2" s="6"/>
      <c r="E2" s="6"/>
      <c r="F2" s="6"/>
    </row>
    <row r="3" spans="1:6" x14ac:dyDescent="0.3">
      <c r="A3" s="7">
        <v>1</v>
      </c>
      <c r="B3" s="5"/>
      <c r="C3" s="9">
        <v>0</v>
      </c>
      <c r="D3" s="9">
        <v>0</v>
      </c>
      <c r="E3" s="9">
        <v>0</v>
      </c>
      <c r="F3" s="9">
        <v>0</v>
      </c>
    </row>
    <row r="4" spans="1:6" x14ac:dyDescent="0.3">
      <c r="A4" s="7">
        <v>2</v>
      </c>
      <c r="B4" s="5"/>
      <c r="C4" s="9">
        <v>0</v>
      </c>
      <c r="D4" s="9">
        <v>0</v>
      </c>
      <c r="E4" s="9">
        <v>0</v>
      </c>
      <c r="F4" s="9">
        <v>0</v>
      </c>
    </row>
    <row r="5" spans="1:6" x14ac:dyDescent="0.3">
      <c r="A5" s="7">
        <v>3</v>
      </c>
      <c r="B5" s="5"/>
      <c r="C5" s="9">
        <v>0</v>
      </c>
      <c r="D5" s="9">
        <v>0</v>
      </c>
      <c r="E5" s="9">
        <v>0</v>
      </c>
      <c r="F5" s="9">
        <v>0</v>
      </c>
    </row>
    <row r="6" spans="1:6" x14ac:dyDescent="0.3">
      <c r="A6" s="7">
        <v>4</v>
      </c>
      <c r="B6" s="5"/>
      <c r="C6" s="9">
        <v>0</v>
      </c>
      <c r="D6" s="9">
        <v>0</v>
      </c>
      <c r="E6" s="9">
        <v>0</v>
      </c>
      <c r="F6" s="9">
        <v>0</v>
      </c>
    </row>
    <row r="7" spans="1:6" x14ac:dyDescent="0.3">
      <c r="A7" s="7">
        <v>5</v>
      </c>
      <c r="B7" s="5"/>
      <c r="C7" s="9">
        <v>0</v>
      </c>
      <c r="D7" s="9">
        <v>0</v>
      </c>
      <c r="E7" s="9">
        <v>0</v>
      </c>
      <c r="F7" s="9">
        <v>0</v>
      </c>
    </row>
    <row r="8" spans="1:6" x14ac:dyDescent="0.3">
      <c r="A8" s="7">
        <v>6</v>
      </c>
      <c r="B8" s="5"/>
      <c r="C8" s="9">
        <v>0</v>
      </c>
      <c r="D8" s="9">
        <v>0</v>
      </c>
      <c r="E8" s="9">
        <v>0</v>
      </c>
      <c r="F8" s="9">
        <v>0</v>
      </c>
    </row>
    <row r="9" spans="1:6" x14ac:dyDescent="0.3">
      <c r="A9" s="7">
        <v>7</v>
      </c>
      <c r="B9" s="5"/>
      <c r="C9" s="9">
        <v>0</v>
      </c>
      <c r="D9" s="9">
        <v>0</v>
      </c>
      <c r="E9" s="9">
        <v>0</v>
      </c>
      <c r="F9" s="9">
        <v>0</v>
      </c>
    </row>
    <row r="10" spans="1:6" x14ac:dyDescent="0.3">
      <c r="A10" s="7">
        <v>8</v>
      </c>
      <c r="B10" s="5"/>
      <c r="C10" s="9">
        <v>0</v>
      </c>
      <c r="D10" s="9">
        <v>0</v>
      </c>
      <c r="E10" s="9">
        <v>0</v>
      </c>
      <c r="F10" s="9">
        <v>0</v>
      </c>
    </row>
    <row r="11" spans="1:6" x14ac:dyDescent="0.3">
      <c r="A11" s="7">
        <v>9</v>
      </c>
      <c r="B11" s="5"/>
      <c r="C11" s="9">
        <v>0</v>
      </c>
      <c r="D11" s="9">
        <v>0.02</v>
      </c>
      <c r="E11" s="9">
        <v>0</v>
      </c>
      <c r="F11" s="9">
        <v>0</v>
      </c>
    </row>
    <row r="12" spans="1:6" x14ac:dyDescent="0.3">
      <c r="A12" s="7">
        <v>10</v>
      </c>
      <c r="B12" s="5"/>
      <c r="C12" s="9">
        <v>0.06</v>
      </c>
      <c r="D12" s="9">
        <v>0</v>
      </c>
      <c r="E12" s="9">
        <v>0.24</v>
      </c>
      <c r="F12" s="9">
        <v>0.13</v>
      </c>
    </row>
    <row r="13" spans="1:6" x14ac:dyDescent="0.3">
      <c r="A13" s="7">
        <v>11</v>
      </c>
      <c r="B13" s="5"/>
      <c r="C13" s="9">
        <v>0.18</v>
      </c>
      <c r="D13" s="9">
        <v>0.08</v>
      </c>
      <c r="E13" s="9">
        <v>0.48</v>
      </c>
      <c r="F13" s="9">
        <v>0.17</v>
      </c>
    </row>
    <row r="14" spans="1:6" x14ac:dyDescent="0.3">
      <c r="A14" s="7">
        <v>12</v>
      </c>
      <c r="B14" s="5"/>
      <c r="C14" s="9">
        <v>0.44</v>
      </c>
      <c r="D14" s="9">
        <v>0.14000000000000001</v>
      </c>
      <c r="E14" s="9">
        <v>0.45</v>
      </c>
      <c r="F14" s="9">
        <v>0.81</v>
      </c>
    </row>
    <row r="15" spans="1:6" x14ac:dyDescent="0.3">
      <c r="A15" s="7">
        <v>13</v>
      </c>
      <c r="B15" s="5"/>
      <c r="C15" s="9">
        <v>0.31</v>
      </c>
      <c r="D15" s="9">
        <v>0.14000000000000001</v>
      </c>
      <c r="E15" s="9">
        <v>0.32</v>
      </c>
      <c r="F15" s="9">
        <v>0.63</v>
      </c>
    </row>
    <row r="16" spans="1:6" x14ac:dyDescent="0.3">
      <c r="A16" s="7">
        <v>14</v>
      </c>
      <c r="B16" s="5"/>
      <c r="C16" s="9">
        <v>0.02</v>
      </c>
      <c r="D16" s="9">
        <v>0.12</v>
      </c>
      <c r="E16" s="9">
        <v>0.39</v>
      </c>
      <c r="F16" s="9">
        <v>0.02</v>
      </c>
    </row>
    <row r="17" spans="1:6" x14ac:dyDescent="0.3">
      <c r="A17" s="7">
        <v>15</v>
      </c>
      <c r="B17" s="5"/>
      <c r="C17" s="9">
        <v>0</v>
      </c>
      <c r="D17" s="9">
        <v>0</v>
      </c>
      <c r="E17" s="9">
        <v>0.01</v>
      </c>
      <c r="F17" s="9">
        <v>0.11</v>
      </c>
    </row>
    <row r="18" spans="1:6" x14ac:dyDescent="0.3">
      <c r="A18" s="7">
        <v>16</v>
      </c>
      <c r="B18" s="5"/>
      <c r="C18" s="9">
        <v>0</v>
      </c>
      <c r="D18" s="9">
        <v>0.03</v>
      </c>
      <c r="E18" s="9">
        <v>0</v>
      </c>
      <c r="F18" s="9">
        <v>0</v>
      </c>
    </row>
    <row r="19" spans="1:6" x14ac:dyDescent="0.3">
      <c r="A19" s="7">
        <v>17</v>
      </c>
      <c r="B19" s="5"/>
      <c r="C19" s="9">
        <v>0.01</v>
      </c>
      <c r="D19" s="9">
        <v>0.05</v>
      </c>
      <c r="E19" s="9">
        <v>0.05</v>
      </c>
      <c r="F19" s="9">
        <v>0.37</v>
      </c>
    </row>
    <row r="20" spans="1:6" x14ac:dyDescent="0.3">
      <c r="A20" s="7">
        <v>18</v>
      </c>
      <c r="B20" s="5"/>
      <c r="C20" s="9">
        <v>0.19</v>
      </c>
      <c r="D20" s="9">
        <v>0.22</v>
      </c>
      <c r="E20" s="9">
        <v>0.23</v>
      </c>
      <c r="F20" s="9">
        <v>0.33</v>
      </c>
    </row>
    <row r="21" spans="1:6" x14ac:dyDescent="0.3">
      <c r="A21" s="7">
        <v>19</v>
      </c>
      <c r="B21" s="5"/>
      <c r="C21" s="9">
        <v>7.0000000000000007E-2</v>
      </c>
      <c r="D21" s="9">
        <v>0.01</v>
      </c>
      <c r="E21" s="9">
        <v>0.01</v>
      </c>
      <c r="F21" s="9">
        <v>0.25</v>
      </c>
    </row>
    <row r="22" spans="1:6" x14ac:dyDescent="0.3">
      <c r="A22" s="7">
        <v>20</v>
      </c>
      <c r="B22" s="5"/>
      <c r="C22" s="9">
        <v>0.05</v>
      </c>
      <c r="D22" s="9">
        <v>0.03</v>
      </c>
      <c r="E22" s="9">
        <v>0.02</v>
      </c>
      <c r="F22" s="9">
        <v>0.06</v>
      </c>
    </row>
    <row r="23" spans="1:6" x14ac:dyDescent="0.3">
      <c r="A23" s="7">
        <v>21</v>
      </c>
      <c r="B23" s="5"/>
      <c r="C23" s="9">
        <v>0.08</v>
      </c>
      <c r="D23" s="9">
        <v>0.52</v>
      </c>
      <c r="E23" s="9">
        <v>0</v>
      </c>
      <c r="F23" s="9">
        <v>0.06</v>
      </c>
    </row>
    <row r="24" spans="1:6" x14ac:dyDescent="0.3">
      <c r="A24" s="7">
        <v>22</v>
      </c>
      <c r="B24" s="5"/>
      <c r="C24" s="9">
        <v>0</v>
      </c>
      <c r="D24" s="9">
        <v>0</v>
      </c>
      <c r="E24" s="9">
        <v>0</v>
      </c>
      <c r="F24" s="9">
        <v>0</v>
      </c>
    </row>
    <row r="25" spans="1:6" x14ac:dyDescent="0.3">
      <c r="A25" s="7">
        <v>23</v>
      </c>
      <c r="B25" s="5"/>
      <c r="C25" s="9">
        <v>0</v>
      </c>
      <c r="D25" s="9">
        <v>0</v>
      </c>
      <c r="E25" s="9">
        <v>0</v>
      </c>
      <c r="F25" s="9">
        <v>0</v>
      </c>
    </row>
    <row r="26" spans="1:6" x14ac:dyDescent="0.3">
      <c r="A26" s="7">
        <v>24</v>
      </c>
      <c r="B26" s="5"/>
      <c r="C26" s="9">
        <v>0.38</v>
      </c>
      <c r="D26" s="9">
        <v>0.01</v>
      </c>
      <c r="E26" s="9">
        <v>0.03</v>
      </c>
      <c r="F26" s="9">
        <v>0</v>
      </c>
    </row>
    <row r="27" spans="1:6" x14ac:dyDescent="0.3">
      <c r="A27" s="7">
        <v>25</v>
      </c>
      <c r="B27" s="5"/>
      <c r="C27" s="9">
        <v>0.03</v>
      </c>
      <c r="D27" s="9">
        <v>0</v>
      </c>
      <c r="E27" s="9">
        <v>0.01</v>
      </c>
      <c r="F27" s="9">
        <v>0.11</v>
      </c>
    </row>
    <row r="28" spans="1:6" x14ac:dyDescent="0.3">
      <c r="A28" s="7">
        <v>26</v>
      </c>
      <c r="B28" s="5"/>
      <c r="C28" s="9">
        <v>0.01</v>
      </c>
      <c r="D28" s="9">
        <v>0</v>
      </c>
      <c r="E28" s="9">
        <v>0.01</v>
      </c>
      <c r="F28" s="9">
        <v>0.15</v>
      </c>
    </row>
    <row r="29" spans="1:6" x14ac:dyDescent="0.3">
      <c r="A29" s="7">
        <v>27</v>
      </c>
      <c r="B29" s="5"/>
      <c r="C29" s="9">
        <v>0</v>
      </c>
      <c r="D29" s="9">
        <v>0</v>
      </c>
      <c r="E29" s="9">
        <v>0</v>
      </c>
      <c r="F29" s="9">
        <v>0</v>
      </c>
    </row>
    <row r="30" spans="1:6" x14ac:dyDescent="0.3">
      <c r="A30" s="7">
        <v>28</v>
      </c>
      <c r="B30" s="5"/>
      <c r="C30" s="9">
        <v>0</v>
      </c>
      <c r="D30" s="9">
        <v>0</v>
      </c>
      <c r="E30" s="9">
        <v>0</v>
      </c>
      <c r="F30" s="9">
        <v>0</v>
      </c>
    </row>
    <row r="31" spans="1:6" x14ac:dyDescent="0.3">
      <c r="A31" s="7">
        <v>29</v>
      </c>
      <c r="B31" s="5"/>
      <c r="C31" s="9">
        <v>0</v>
      </c>
      <c r="D31" s="9">
        <v>0</v>
      </c>
      <c r="E31" s="9">
        <v>0</v>
      </c>
      <c r="F31" s="9">
        <v>0</v>
      </c>
    </row>
    <row r="32" spans="1:6" x14ac:dyDescent="0.3">
      <c r="A32" s="7">
        <v>30</v>
      </c>
      <c r="B32" s="5"/>
      <c r="C32" s="9">
        <v>0.03</v>
      </c>
      <c r="D32" s="9">
        <v>0.04</v>
      </c>
      <c r="E32" s="9">
        <v>0.01</v>
      </c>
      <c r="F32" s="9">
        <v>0.01</v>
      </c>
    </row>
    <row r="33" spans="1:6" x14ac:dyDescent="0.3">
      <c r="A33" s="7">
        <v>31</v>
      </c>
      <c r="B33" s="5"/>
      <c r="C33" s="9">
        <v>0</v>
      </c>
      <c r="D33" s="9">
        <v>0</v>
      </c>
      <c r="E33" s="9">
        <v>0</v>
      </c>
      <c r="F33" s="9">
        <v>0</v>
      </c>
    </row>
    <row r="34" spans="1:6" x14ac:dyDescent="0.3">
      <c r="A34" s="4"/>
      <c r="B34" s="4"/>
      <c r="C34" s="10"/>
      <c r="D34" s="10"/>
      <c r="E34" s="10"/>
      <c r="F34" s="10"/>
    </row>
    <row r="35" spans="1:6" x14ac:dyDescent="0.3">
      <c r="A35" s="41" t="s">
        <v>8</v>
      </c>
      <c r="B35" s="41"/>
      <c r="C35" s="11">
        <f>SUM(C3:C33)</f>
        <v>1.86</v>
      </c>
      <c r="D35" s="12">
        <f t="shared" ref="D35:F35" si="0">SUM(D3:D33)</f>
        <v>1.4100000000000001</v>
      </c>
      <c r="E35" s="12">
        <f t="shared" si="0"/>
        <v>2.2599999999999989</v>
      </c>
      <c r="F35" s="12">
        <f t="shared" si="0"/>
        <v>3.21</v>
      </c>
    </row>
    <row r="36" spans="1:6" x14ac:dyDescent="0.3">
      <c r="A36" s="41" t="s">
        <v>9</v>
      </c>
      <c r="B36" s="41"/>
      <c r="C36" s="13">
        <v>1.58</v>
      </c>
      <c r="D36" s="13">
        <v>0.995</v>
      </c>
      <c r="E36" s="13">
        <v>2.2000000000000002</v>
      </c>
      <c r="F36" s="13">
        <v>2.54</v>
      </c>
    </row>
    <row r="37" spans="1:6" x14ac:dyDescent="0.3">
      <c r="A37" s="41" t="s">
        <v>10</v>
      </c>
      <c r="B37" s="41"/>
      <c r="C37" s="12">
        <f>C35-C36</f>
        <v>0.28000000000000003</v>
      </c>
      <c r="D37" s="12">
        <f t="shared" ref="D37:F37" si="1">D35-D36</f>
        <v>0.41500000000000015</v>
      </c>
      <c r="E37" s="12">
        <f t="shared" si="1"/>
        <v>5.9999999999998721E-2</v>
      </c>
      <c r="F37" s="12">
        <f t="shared" si="1"/>
        <v>0.66999999999999993</v>
      </c>
    </row>
    <row r="38" spans="1:6" x14ac:dyDescent="0.3">
      <c r="A38" s="41" t="s">
        <v>11</v>
      </c>
      <c r="B38" s="41"/>
      <c r="C38" s="14">
        <f>C35/C36</f>
        <v>1.1772151898734178</v>
      </c>
      <c r="D38" s="14">
        <f t="shared" ref="D38:F38" si="2">D35/D36</f>
        <v>1.4170854271356785</v>
      </c>
      <c r="E38" s="14">
        <f t="shared" si="2"/>
        <v>1.0272727272727267</v>
      </c>
      <c r="F38" s="14">
        <f t="shared" si="2"/>
        <v>1.2637795275590551</v>
      </c>
    </row>
    <row r="39" spans="1:6" x14ac:dyDescent="0.3">
      <c r="A39" s="15"/>
      <c r="B39" s="15"/>
      <c r="C39" s="10"/>
      <c r="D39" s="10"/>
      <c r="E39" s="10"/>
      <c r="F39" s="10"/>
    </row>
    <row r="40" spans="1:6" ht="15.6" x14ac:dyDescent="0.3">
      <c r="A40" s="41" t="s">
        <v>12</v>
      </c>
      <c r="B40" s="41"/>
      <c r="C40" s="16">
        <f>JAN!C35+FEB!C35+MARCH!C35+APRIL!C35+MAY!C35+JUNE!C35+JULY!C35+AUG!C35+SEPT!C35+OCT!C35</f>
        <v>10.57</v>
      </c>
      <c r="D40" s="17">
        <f>JAN!D35+FEB!D35+MARCH!D35+APRIL!D35+MAY!D35+JUNE!D35+JULY!D35+AUG!D35+SEPT!D35+OCT!D35</f>
        <v>11.120000000000001</v>
      </c>
      <c r="E40" s="17">
        <f>JAN!E35+FEB!E35+MARCH!E35+APRIL!E35+MAY!E35+JUNE!E35+JULY!E35+AUG!E35+SEPT!E35+OCT!E35</f>
        <v>15.34</v>
      </c>
      <c r="F40" s="17">
        <f>JAN!F35+FEB!F35+MARCH!F35+APRIL!F35+MAY!F35+JUNE!F35+JULY!F35+AUG!F35+SEPT!F35+OCT!F35</f>
        <v>17.079999999999998</v>
      </c>
    </row>
    <row r="41" spans="1:6" x14ac:dyDescent="0.3">
      <c r="A41" s="4"/>
      <c r="B41" s="4"/>
      <c r="C41" s="10"/>
      <c r="D41" s="10"/>
      <c r="E41" s="10"/>
      <c r="F41" s="10"/>
    </row>
  </sheetData>
  <mergeCells count="5">
    <mergeCell ref="A35:B35"/>
    <mergeCell ref="A36:B36"/>
    <mergeCell ref="A37:B37"/>
    <mergeCell ref="A38:B38"/>
    <mergeCell ref="A40:B40"/>
  </mergeCells>
  <conditionalFormatting sqref="D37:F37">
    <cfRule type="cellIs" dxfId="15" priority="3" stopIfTrue="1" operator="greaterThanOrEqual">
      <formula>0</formula>
    </cfRule>
    <cfRule type="cellIs" dxfId="14" priority="4" stopIfTrue="1" operator="lessThan">
      <formula>0</formula>
    </cfRule>
  </conditionalFormatting>
  <conditionalFormatting sqref="C37">
    <cfRule type="cellIs" dxfId="13" priority="1" stopIfTrue="1" operator="greaterThanOrEqual">
      <formula>0</formula>
    </cfRule>
    <cfRule type="cellIs" dxfId="12" priority="2" stopIfTrue="1" operator="lessThan">
      <formula>0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41"/>
  <sheetViews>
    <sheetView tabSelected="1" workbookViewId="0">
      <selection activeCell="C19" sqref="C19"/>
    </sheetView>
  </sheetViews>
  <sheetFormatPr defaultRowHeight="14.4" x14ac:dyDescent="0.3"/>
  <sheetData>
    <row r="1" spans="1:7" x14ac:dyDescent="0.3">
      <c r="A1" s="1" t="s">
        <v>22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4"/>
    </row>
    <row r="2" spans="1:7" x14ac:dyDescent="0.3">
      <c r="A2" s="3" t="s">
        <v>6</v>
      </c>
      <c r="B2" s="5"/>
      <c r="C2" s="6"/>
      <c r="D2" s="6"/>
      <c r="E2" s="6"/>
      <c r="F2" s="6"/>
      <c r="G2" s="4"/>
    </row>
    <row r="3" spans="1:7" x14ac:dyDescent="0.3">
      <c r="A3" s="7">
        <v>1</v>
      </c>
      <c r="B3" s="5"/>
      <c r="C3" s="8">
        <v>0</v>
      </c>
      <c r="D3" s="9">
        <v>0</v>
      </c>
      <c r="E3" s="8">
        <v>0</v>
      </c>
      <c r="F3" s="8">
        <v>0</v>
      </c>
      <c r="G3" s="43" t="s">
        <v>7</v>
      </c>
    </row>
    <row r="4" spans="1:7" x14ac:dyDescent="0.3">
      <c r="A4" s="7">
        <v>2</v>
      </c>
      <c r="B4" s="5"/>
      <c r="C4" s="8">
        <v>0</v>
      </c>
      <c r="D4" s="9">
        <v>0</v>
      </c>
      <c r="E4" s="8">
        <v>0</v>
      </c>
      <c r="F4" s="8">
        <v>0.01</v>
      </c>
      <c r="G4" s="43"/>
    </row>
    <row r="5" spans="1:7" x14ac:dyDescent="0.3">
      <c r="A5" s="7">
        <v>3</v>
      </c>
      <c r="B5" s="5"/>
      <c r="C5" s="8">
        <v>0</v>
      </c>
      <c r="D5" s="9">
        <v>0</v>
      </c>
      <c r="E5" s="8">
        <v>0</v>
      </c>
      <c r="F5" s="8">
        <v>0</v>
      </c>
      <c r="G5" s="43"/>
    </row>
    <row r="6" spans="1:7" x14ac:dyDescent="0.3">
      <c r="A6" s="7">
        <v>4</v>
      </c>
      <c r="B6" s="5"/>
      <c r="C6" s="8">
        <v>0.08</v>
      </c>
      <c r="D6" s="9">
        <v>0.02</v>
      </c>
      <c r="E6" s="8">
        <v>0.34</v>
      </c>
      <c r="F6" s="8">
        <v>0.13</v>
      </c>
      <c r="G6" s="43"/>
    </row>
    <row r="7" spans="1:7" x14ac:dyDescent="0.3">
      <c r="A7" s="7">
        <v>5</v>
      </c>
      <c r="B7" s="5"/>
      <c r="C7" s="8">
        <v>0.19</v>
      </c>
      <c r="D7" s="9">
        <v>0.01</v>
      </c>
      <c r="E7" s="8">
        <v>0.37</v>
      </c>
      <c r="F7" s="8">
        <v>0.08</v>
      </c>
      <c r="G7" s="43"/>
    </row>
    <row r="8" spans="1:7" x14ac:dyDescent="0.3">
      <c r="A8" s="7">
        <v>6</v>
      </c>
      <c r="B8" s="5"/>
      <c r="C8" s="8">
        <v>0.44</v>
      </c>
      <c r="D8" s="9">
        <v>0.09</v>
      </c>
      <c r="E8" s="8">
        <v>0.48</v>
      </c>
      <c r="F8" s="8">
        <v>1.1499999999999999</v>
      </c>
      <c r="G8" s="43"/>
    </row>
    <row r="9" spans="1:7" x14ac:dyDescent="0.3">
      <c r="A9" s="7">
        <v>7</v>
      </c>
      <c r="B9" s="5"/>
      <c r="C9" s="8">
        <v>0.39</v>
      </c>
      <c r="D9" s="9">
        <v>0.26</v>
      </c>
      <c r="E9" s="8">
        <v>0.11</v>
      </c>
      <c r="F9" s="8">
        <v>0.27</v>
      </c>
      <c r="G9" s="43"/>
    </row>
    <row r="10" spans="1:7" x14ac:dyDescent="0.3">
      <c r="A10" s="7">
        <v>8</v>
      </c>
      <c r="B10" s="5"/>
      <c r="C10" s="8">
        <v>0.03</v>
      </c>
      <c r="D10" s="9">
        <v>0</v>
      </c>
      <c r="E10" s="8">
        <v>0.01</v>
      </c>
      <c r="F10" s="8">
        <v>0.21</v>
      </c>
      <c r="G10" s="43"/>
    </row>
    <row r="11" spans="1:7" x14ac:dyDescent="0.3">
      <c r="A11" s="7">
        <v>9</v>
      </c>
      <c r="B11" s="5"/>
      <c r="C11" s="8">
        <v>0</v>
      </c>
      <c r="D11" s="9">
        <v>0</v>
      </c>
      <c r="E11" s="8">
        <v>0.02</v>
      </c>
      <c r="F11" s="8">
        <v>0.08</v>
      </c>
      <c r="G11" s="43"/>
    </row>
    <row r="12" spans="1:7" x14ac:dyDescent="0.3">
      <c r="A12" s="7">
        <v>10</v>
      </c>
      <c r="B12" s="5"/>
      <c r="C12" s="8">
        <v>0.09</v>
      </c>
      <c r="D12" s="9">
        <v>0</v>
      </c>
      <c r="E12" s="8">
        <v>0.05</v>
      </c>
      <c r="F12" s="8">
        <v>0.05</v>
      </c>
      <c r="G12" s="43"/>
    </row>
    <row r="13" spans="1:7" x14ac:dyDescent="0.3">
      <c r="A13" s="7">
        <v>11</v>
      </c>
      <c r="B13" s="5"/>
      <c r="C13" s="8">
        <v>0.06</v>
      </c>
      <c r="D13" s="9">
        <v>0.03</v>
      </c>
      <c r="E13" s="8">
        <v>0.04</v>
      </c>
      <c r="F13" s="8">
        <v>0.1</v>
      </c>
      <c r="G13" s="43"/>
    </row>
    <row r="14" spans="1:7" x14ac:dyDescent="0.3">
      <c r="A14" s="7">
        <v>12</v>
      </c>
      <c r="B14" s="5"/>
      <c r="C14" s="8">
        <v>0</v>
      </c>
      <c r="D14" s="9">
        <v>0.01</v>
      </c>
      <c r="E14" s="8">
        <v>0</v>
      </c>
      <c r="F14" s="8">
        <v>7.0000000000000007E-2</v>
      </c>
      <c r="G14" s="43"/>
    </row>
    <row r="15" spans="1:7" x14ac:dyDescent="0.3">
      <c r="A15" s="7">
        <v>13</v>
      </c>
      <c r="B15" s="5"/>
      <c r="C15" s="8">
        <v>0.09</v>
      </c>
      <c r="D15" s="9">
        <v>0.01</v>
      </c>
      <c r="E15" s="8">
        <v>0</v>
      </c>
      <c r="F15" s="8">
        <v>0.05</v>
      </c>
      <c r="G15" s="43"/>
    </row>
    <row r="16" spans="1:7" x14ac:dyDescent="0.3">
      <c r="A16" s="7">
        <v>14</v>
      </c>
      <c r="B16" s="5"/>
      <c r="C16" s="8">
        <v>0.36</v>
      </c>
      <c r="D16" s="9">
        <v>0.03</v>
      </c>
      <c r="E16" s="8">
        <v>0.51</v>
      </c>
      <c r="F16" s="8">
        <v>0.56999999999999995</v>
      </c>
      <c r="G16" s="43"/>
    </row>
    <row r="17" spans="1:7" x14ac:dyDescent="0.3">
      <c r="A17" s="7">
        <v>15</v>
      </c>
      <c r="B17" s="5"/>
      <c r="C17" s="8">
        <v>0.13</v>
      </c>
      <c r="D17" s="9">
        <v>0</v>
      </c>
      <c r="E17" s="8">
        <v>0.13</v>
      </c>
      <c r="F17" s="8">
        <v>0.08</v>
      </c>
      <c r="G17" s="43"/>
    </row>
    <row r="18" spans="1:7" x14ac:dyDescent="0.3">
      <c r="A18" s="7">
        <v>16</v>
      </c>
      <c r="B18" s="5"/>
      <c r="C18" s="8">
        <v>0.06</v>
      </c>
      <c r="D18" s="9">
        <v>0</v>
      </c>
      <c r="E18" s="8">
        <v>0.05</v>
      </c>
      <c r="F18" s="8">
        <v>0.24</v>
      </c>
      <c r="G18" s="43"/>
    </row>
    <row r="19" spans="1:7" x14ac:dyDescent="0.3">
      <c r="A19" s="7">
        <v>17</v>
      </c>
      <c r="B19" s="5"/>
      <c r="C19" s="8"/>
      <c r="D19" s="9"/>
      <c r="E19" s="8"/>
      <c r="F19" s="8"/>
      <c r="G19" s="43"/>
    </row>
    <row r="20" spans="1:7" x14ac:dyDescent="0.3">
      <c r="A20" s="7">
        <v>18</v>
      </c>
      <c r="B20" s="5"/>
      <c r="C20" s="8"/>
      <c r="D20" s="9"/>
      <c r="E20" s="8"/>
      <c r="F20" s="8"/>
      <c r="G20" s="43"/>
    </row>
    <row r="21" spans="1:7" x14ac:dyDescent="0.3">
      <c r="A21" s="7">
        <v>19</v>
      </c>
      <c r="B21" s="5"/>
      <c r="C21" s="8"/>
      <c r="D21" s="9"/>
      <c r="E21" s="8"/>
      <c r="F21" s="8"/>
      <c r="G21" s="43"/>
    </row>
    <row r="22" spans="1:7" x14ac:dyDescent="0.3">
      <c r="A22" s="7">
        <v>20</v>
      </c>
      <c r="B22" s="5"/>
      <c r="C22" s="8"/>
      <c r="D22" s="9"/>
      <c r="E22" s="8"/>
      <c r="F22" s="8"/>
      <c r="G22" s="43"/>
    </row>
    <row r="23" spans="1:7" x14ac:dyDescent="0.3">
      <c r="A23" s="7">
        <v>21</v>
      </c>
      <c r="B23" s="5"/>
      <c r="C23" s="8"/>
      <c r="D23" s="9"/>
      <c r="E23" s="8"/>
      <c r="F23" s="8"/>
      <c r="G23" s="43"/>
    </row>
    <row r="24" spans="1:7" x14ac:dyDescent="0.3">
      <c r="A24" s="7">
        <v>22</v>
      </c>
      <c r="B24" s="5"/>
      <c r="C24" s="8"/>
      <c r="D24" s="9"/>
      <c r="E24" s="8"/>
      <c r="F24" s="8"/>
      <c r="G24" s="43"/>
    </row>
    <row r="25" spans="1:7" x14ac:dyDescent="0.3">
      <c r="A25" s="7">
        <v>23</v>
      </c>
      <c r="B25" s="5"/>
      <c r="C25" s="8"/>
      <c r="D25" s="9"/>
      <c r="E25" s="8"/>
      <c r="F25" s="8"/>
      <c r="G25" s="43"/>
    </row>
    <row r="26" spans="1:7" x14ac:dyDescent="0.3">
      <c r="A26" s="7">
        <v>24</v>
      </c>
      <c r="B26" s="5"/>
      <c r="C26" s="8"/>
      <c r="D26" s="9"/>
      <c r="E26" s="8"/>
      <c r="F26" s="8"/>
      <c r="G26" s="43"/>
    </row>
    <row r="27" spans="1:7" x14ac:dyDescent="0.3">
      <c r="A27" s="7">
        <v>25</v>
      </c>
      <c r="B27" s="5"/>
      <c r="C27" s="8"/>
      <c r="D27" s="9"/>
      <c r="E27" s="8"/>
      <c r="F27" s="8"/>
      <c r="G27" s="43"/>
    </row>
    <row r="28" spans="1:7" x14ac:dyDescent="0.3">
      <c r="A28" s="7">
        <v>26</v>
      </c>
      <c r="B28" s="5"/>
      <c r="C28" s="8"/>
      <c r="D28" s="9"/>
      <c r="E28" s="8"/>
      <c r="F28" s="8"/>
      <c r="G28" s="43"/>
    </row>
    <row r="29" spans="1:7" x14ac:dyDescent="0.3">
      <c r="A29" s="7">
        <v>27</v>
      </c>
      <c r="B29" s="5"/>
      <c r="C29" s="8"/>
      <c r="D29" s="9"/>
      <c r="E29" s="8"/>
      <c r="F29" s="8"/>
      <c r="G29" s="43"/>
    </row>
    <row r="30" spans="1:7" x14ac:dyDescent="0.3">
      <c r="A30" s="7">
        <v>28</v>
      </c>
      <c r="B30" s="5"/>
      <c r="C30" s="8"/>
      <c r="D30" s="9"/>
      <c r="E30" s="8"/>
      <c r="F30" s="8"/>
      <c r="G30" s="43"/>
    </row>
    <row r="31" spans="1:7" x14ac:dyDescent="0.3">
      <c r="A31" s="7">
        <v>29</v>
      </c>
      <c r="B31" s="5"/>
      <c r="C31" s="8"/>
      <c r="D31" s="9"/>
      <c r="E31" s="8"/>
      <c r="F31" s="8"/>
      <c r="G31" s="43"/>
    </row>
    <row r="32" spans="1:7" x14ac:dyDescent="0.3">
      <c r="A32" s="7">
        <v>30</v>
      </c>
      <c r="B32" s="5"/>
      <c r="C32" s="8"/>
      <c r="D32" s="9"/>
      <c r="E32" s="8"/>
      <c r="F32" s="8"/>
      <c r="G32" s="43"/>
    </row>
    <row r="33" spans="1:7" x14ac:dyDescent="0.3">
      <c r="A33" s="4"/>
      <c r="B33" s="4"/>
      <c r="C33" s="10"/>
      <c r="D33" s="10"/>
      <c r="E33" s="10"/>
      <c r="F33" s="10"/>
      <c r="G33" s="4"/>
    </row>
    <row r="34" spans="1:7" x14ac:dyDescent="0.3">
      <c r="A34" s="4"/>
      <c r="B34" s="4"/>
      <c r="C34" s="10"/>
      <c r="D34" s="10"/>
      <c r="E34" s="10"/>
      <c r="F34" s="10"/>
      <c r="G34" s="4"/>
    </row>
    <row r="35" spans="1:7" x14ac:dyDescent="0.3">
      <c r="A35" s="41" t="s">
        <v>8</v>
      </c>
      <c r="B35" s="41"/>
      <c r="C35" s="11">
        <f>SUM(C3:C33)</f>
        <v>1.9200000000000004</v>
      </c>
      <c r="D35" s="12">
        <f t="shared" ref="D35:F35" si="0">SUM(D3:D33)</f>
        <v>0.46000000000000008</v>
      </c>
      <c r="E35" s="12">
        <f t="shared" si="0"/>
        <v>2.11</v>
      </c>
      <c r="F35" s="12">
        <f t="shared" si="0"/>
        <v>3.09</v>
      </c>
      <c r="G35" s="4"/>
    </row>
    <row r="36" spans="1:7" x14ac:dyDescent="0.3">
      <c r="A36" s="41" t="s">
        <v>9</v>
      </c>
      <c r="B36" s="41"/>
      <c r="C36" s="13">
        <v>2.02</v>
      </c>
      <c r="D36" s="13">
        <v>0.98</v>
      </c>
      <c r="E36" s="13">
        <v>3.17</v>
      </c>
      <c r="F36" s="13">
        <v>3.53</v>
      </c>
      <c r="G36" s="4"/>
    </row>
    <row r="37" spans="1:7" x14ac:dyDescent="0.3">
      <c r="A37" s="41" t="s">
        <v>10</v>
      </c>
      <c r="B37" s="41"/>
      <c r="C37" s="12">
        <f>C35-C36</f>
        <v>-9.9999999999999645E-2</v>
      </c>
      <c r="D37" s="12">
        <f t="shared" ref="D37:F37" si="1">D35-D36</f>
        <v>-0.51999999999999991</v>
      </c>
      <c r="E37" s="12">
        <f t="shared" si="1"/>
        <v>-1.06</v>
      </c>
      <c r="F37" s="12">
        <f t="shared" si="1"/>
        <v>-0.43999999999999995</v>
      </c>
      <c r="G37" s="4"/>
    </row>
    <row r="38" spans="1:7" x14ac:dyDescent="0.3">
      <c r="A38" s="41" t="s">
        <v>11</v>
      </c>
      <c r="B38" s="41"/>
      <c r="C38" s="14">
        <f>C35/C36</f>
        <v>0.95049504950495067</v>
      </c>
      <c r="D38" s="14">
        <f t="shared" ref="D38:F38" si="2">D35/D36</f>
        <v>0.46938775510204089</v>
      </c>
      <c r="E38" s="14">
        <f t="shared" si="2"/>
        <v>0.66561514195583593</v>
      </c>
      <c r="F38" s="14">
        <f t="shared" si="2"/>
        <v>0.87535410764872523</v>
      </c>
      <c r="G38" s="4"/>
    </row>
    <row r="39" spans="1:7" x14ac:dyDescent="0.3">
      <c r="A39" s="15"/>
      <c r="B39" s="15"/>
      <c r="C39" s="10"/>
      <c r="D39" s="10"/>
      <c r="E39" s="10"/>
      <c r="F39" s="10"/>
      <c r="G39" s="4"/>
    </row>
    <row r="40" spans="1:7" ht="15.6" x14ac:dyDescent="0.3">
      <c r="A40" s="41" t="s">
        <v>12</v>
      </c>
      <c r="B40" s="41"/>
      <c r="C40" s="16">
        <f>JAN!C35+FEB!C35+MARCH!C35+APRIL!C35+MAY!C35+JUNE!C35+JULY!C35+AUG!C35+SEPT!C35+OCT!C35+NOV!C35</f>
        <v>12.49</v>
      </c>
      <c r="D40" s="17">
        <f>JAN!D35+FEB!D35+MARCH!D35+APRIL!D35+MAY!D35+JUNE!D35+JULY!D35+AUG!D35+SEPT!D35+OCT!D35+NOV!D35</f>
        <v>11.580000000000002</v>
      </c>
      <c r="E40" s="17">
        <f>JAN!E35+FEB!E35+MARCH!E35+APRIL!E35+MAY!E35+JUNE!E35+JULY!E35+AUG!E35+SEPT!E35+OCT!E35+NOV!E35</f>
        <v>17.45</v>
      </c>
      <c r="F40" s="17">
        <f>JAN!F35+FEB!F35+MARCH!F35+APRIL!F35+MAY!F35+JUNE!F35+JULY!F35+AUG!F35+SEPT!F35+OCT!F35+NOV!F35</f>
        <v>20.169999999999998</v>
      </c>
      <c r="G40" s="4"/>
    </row>
    <row r="41" spans="1:7" x14ac:dyDescent="0.3">
      <c r="A41" s="4"/>
      <c r="B41" s="4"/>
      <c r="C41" s="10"/>
      <c r="D41" s="10"/>
      <c r="E41" s="10"/>
      <c r="F41" s="10"/>
      <c r="G41" s="4"/>
    </row>
  </sheetData>
  <mergeCells count="6">
    <mergeCell ref="A40:B40"/>
    <mergeCell ref="G3:G32"/>
    <mergeCell ref="A35:B35"/>
    <mergeCell ref="A36:B36"/>
    <mergeCell ref="A37:B37"/>
    <mergeCell ref="A38:B38"/>
  </mergeCells>
  <conditionalFormatting sqref="D37:F37">
    <cfRule type="cellIs" dxfId="11" priority="3" stopIfTrue="1" operator="greaterThanOrEqual">
      <formula>0</formula>
    </cfRule>
    <cfRule type="cellIs" dxfId="10" priority="4" stopIfTrue="1" operator="lessThan">
      <formula>0</formula>
    </cfRule>
  </conditionalFormatting>
  <conditionalFormatting sqref="C37">
    <cfRule type="cellIs" dxfId="9" priority="1" stopIfTrue="1" operator="greaterThanOrEqual">
      <formula>0</formula>
    </cfRule>
    <cfRule type="cellIs" dxfId="8" priority="2" stopIfTrue="1" operator="lessThan">
      <formula>0</formula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41"/>
  <sheetViews>
    <sheetView topLeftCell="A16" workbookViewId="0">
      <selection activeCell="C36" sqref="C36:F38"/>
    </sheetView>
  </sheetViews>
  <sheetFormatPr defaultRowHeight="14.4" x14ac:dyDescent="0.3"/>
  <sheetData>
    <row r="1" spans="1:7" x14ac:dyDescent="0.3">
      <c r="A1" s="1" t="s">
        <v>23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4"/>
    </row>
    <row r="2" spans="1:7" x14ac:dyDescent="0.3">
      <c r="A2" s="3" t="s">
        <v>6</v>
      </c>
      <c r="B2" s="5"/>
      <c r="C2" s="6"/>
      <c r="D2" s="6"/>
      <c r="E2" s="6"/>
      <c r="F2" s="6"/>
      <c r="G2" s="4"/>
    </row>
    <row r="3" spans="1:7" x14ac:dyDescent="0.3">
      <c r="A3" s="7">
        <v>1</v>
      </c>
      <c r="B3" s="5"/>
      <c r="C3" s="8"/>
      <c r="D3" s="9"/>
      <c r="E3" s="8"/>
      <c r="F3" s="8"/>
      <c r="G3" s="43" t="s">
        <v>7</v>
      </c>
    </row>
    <row r="4" spans="1:7" x14ac:dyDescent="0.3">
      <c r="A4" s="7">
        <v>2</v>
      </c>
      <c r="B4" s="5"/>
      <c r="C4" s="8"/>
      <c r="D4" s="9"/>
      <c r="E4" s="8"/>
      <c r="F4" s="8"/>
      <c r="G4" s="43"/>
    </row>
    <row r="5" spans="1:7" x14ac:dyDescent="0.3">
      <c r="A5" s="7">
        <v>3</v>
      </c>
      <c r="B5" s="5"/>
      <c r="C5" s="8"/>
      <c r="D5" s="9"/>
      <c r="E5" s="8"/>
      <c r="F5" s="8"/>
      <c r="G5" s="43"/>
    </row>
    <row r="6" spans="1:7" x14ac:dyDescent="0.3">
      <c r="A6" s="7">
        <v>4</v>
      </c>
      <c r="B6" s="5"/>
      <c r="C6" s="8"/>
      <c r="D6" s="9"/>
      <c r="E6" s="8"/>
      <c r="F6" s="8"/>
      <c r="G6" s="43"/>
    </row>
    <row r="7" spans="1:7" x14ac:dyDescent="0.3">
      <c r="A7" s="7">
        <v>5</v>
      </c>
      <c r="B7" s="5"/>
      <c r="C7" s="8"/>
      <c r="D7" s="9"/>
      <c r="E7" s="8"/>
      <c r="F7" s="8"/>
      <c r="G7" s="43"/>
    </row>
    <row r="8" spans="1:7" x14ac:dyDescent="0.3">
      <c r="A8" s="7">
        <v>6</v>
      </c>
      <c r="B8" s="5"/>
      <c r="C8" s="8"/>
      <c r="D8" s="9"/>
      <c r="E8" s="8"/>
      <c r="F8" s="8"/>
      <c r="G8" s="43"/>
    </row>
    <row r="9" spans="1:7" x14ac:dyDescent="0.3">
      <c r="A9" s="7">
        <v>7</v>
      </c>
      <c r="B9" s="5"/>
      <c r="C9" s="8"/>
      <c r="D9" s="9"/>
      <c r="E9" s="8"/>
      <c r="F9" s="8"/>
      <c r="G9" s="43"/>
    </row>
    <row r="10" spans="1:7" x14ac:dyDescent="0.3">
      <c r="A10" s="7">
        <v>8</v>
      </c>
      <c r="B10" s="5"/>
      <c r="C10" s="8"/>
      <c r="D10" s="9"/>
      <c r="E10" s="8"/>
      <c r="F10" s="8"/>
      <c r="G10" s="43"/>
    </row>
    <row r="11" spans="1:7" x14ac:dyDescent="0.3">
      <c r="A11" s="7">
        <v>9</v>
      </c>
      <c r="B11" s="5"/>
      <c r="C11" s="8"/>
      <c r="D11" s="9"/>
      <c r="E11" s="8"/>
      <c r="F11" s="8"/>
      <c r="G11" s="43"/>
    </row>
    <row r="12" spans="1:7" x14ac:dyDescent="0.3">
      <c r="A12" s="7">
        <v>10</v>
      </c>
      <c r="B12" s="5"/>
      <c r="C12" s="8"/>
      <c r="D12" s="9"/>
      <c r="E12" s="8"/>
      <c r="F12" s="8"/>
      <c r="G12" s="43"/>
    </row>
    <row r="13" spans="1:7" x14ac:dyDescent="0.3">
      <c r="A13" s="7">
        <v>11</v>
      </c>
      <c r="B13" s="5"/>
      <c r="C13" s="8"/>
      <c r="D13" s="9"/>
      <c r="E13" s="8"/>
      <c r="F13" s="8"/>
      <c r="G13" s="43"/>
    </row>
    <row r="14" spans="1:7" x14ac:dyDescent="0.3">
      <c r="A14" s="7">
        <v>12</v>
      </c>
      <c r="B14" s="5"/>
      <c r="C14" s="8"/>
      <c r="D14" s="9"/>
      <c r="E14" s="8"/>
      <c r="F14" s="8"/>
      <c r="G14" s="43"/>
    </row>
    <row r="15" spans="1:7" x14ac:dyDescent="0.3">
      <c r="A15" s="7">
        <v>13</v>
      </c>
      <c r="B15" s="5"/>
      <c r="C15" s="8"/>
      <c r="D15" s="9"/>
      <c r="E15" s="8"/>
      <c r="F15" s="8"/>
      <c r="G15" s="43"/>
    </row>
    <row r="16" spans="1:7" x14ac:dyDescent="0.3">
      <c r="A16" s="7">
        <v>14</v>
      </c>
      <c r="B16" s="5"/>
      <c r="C16" s="8"/>
      <c r="D16" s="9"/>
      <c r="E16" s="8"/>
      <c r="F16" s="8"/>
      <c r="G16" s="43"/>
    </row>
    <row r="17" spans="1:7" x14ac:dyDescent="0.3">
      <c r="A17" s="7">
        <v>15</v>
      </c>
      <c r="B17" s="5"/>
      <c r="C17" s="8"/>
      <c r="D17" s="9"/>
      <c r="E17" s="8"/>
      <c r="F17" s="8"/>
      <c r="G17" s="43"/>
    </row>
    <row r="18" spans="1:7" x14ac:dyDescent="0.3">
      <c r="A18" s="7">
        <v>16</v>
      </c>
      <c r="B18" s="5"/>
      <c r="C18" s="8"/>
      <c r="D18" s="9"/>
      <c r="E18" s="8"/>
      <c r="F18" s="8"/>
      <c r="G18" s="43"/>
    </row>
    <row r="19" spans="1:7" x14ac:dyDescent="0.3">
      <c r="A19" s="7">
        <v>17</v>
      </c>
      <c r="B19" s="5"/>
      <c r="C19" s="8"/>
      <c r="D19" s="9"/>
      <c r="E19" s="8"/>
      <c r="F19" s="8"/>
      <c r="G19" s="43"/>
    </row>
    <row r="20" spans="1:7" x14ac:dyDescent="0.3">
      <c r="A20" s="7">
        <v>18</v>
      </c>
      <c r="B20" s="5"/>
      <c r="C20" s="8"/>
      <c r="D20" s="9"/>
      <c r="E20" s="8"/>
      <c r="F20" s="8"/>
      <c r="G20" s="43"/>
    </row>
    <row r="21" spans="1:7" x14ac:dyDescent="0.3">
      <c r="A21" s="7">
        <v>19</v>
      </c>
      <c r="B21" s="5"/>
      <c r="C21" s="8"/>
      <c r="D21" s="9"/>
      <c r="E21" s="8"/>
      <c r="F21" s="8"/>
      <c r="G21" s="43"/>
    </row>
    <row r="22" spans="1:7" x14ac:dyDescent="0.3">
      <c r="A22" s="7">
        <v>20</v>
      </c>
      <c r="B22" s="5"/>
      <c r="C22" s="8"/>
      <c r="D22" s="9"/>
      <c r="E22" s="8"/>
      <c r="F22" s="8"/>
      <c r="G22" s="43"/>
    </row>
    <row r="23" spans="1:7" x14ac:dyDescent="0.3">
      <c r="A23" s="7">
        <v>21</v>
      </c>
      <c r="B23" s="5"/>
      <c r="C23" s="8"/>
      <c r="D23" s="9"/>
      <c r="E23" s="8"/>
      <c r="F23" s="8"/>
      <c r="G23" s="43"/>
    </row>
    <row r="24" spans="1:7" x14ac:dyDescent="0.3">
      <c r="A24" s="7">
        <v>22</v>
      </c>
      <c r="B24" s="5"/>
      <c r="C24" s="8"/>
      <c r="D24" s="9"/>
      <c r="E24" s="8"/>
      <c r="F24" s="8"/>
      <c r="G24" s="43"/>
    </row>
    <row r="25" spans="1:7" x14ac:dyDescent="0.3">
      <c r="A25" s="7">
        <v>23</v>
      </c>
      <c r="B25" s="5"/>
      <c r="C25" s="8"/>
      <c r="D25" s="9"/>
      <c r="E25" s="8"/>
      <c r="F25" s="8"/>
      <c r="G25" s="43"/>
    </row>
    <row r="26" spans="1:7" x14ac:dyDescent="0.3">
      <c r="A26" s="7">
        <v>24</v>
      </c>
      <c r="B26" s="5"/>
      <c r="C26" s="8"/>
      <c r="D26" s="9"/>
      <c r="E26" s="8"/>
      <c r="F26" s="8"/>
      <c r="G26" s="43"/>
    </row>
    <row r="27" spans="1:7" x14ac:dyDescent="0.3">
      <c r="A27" s="7">
        <v>25</v>
      </c>
      <c r="B27" s="5"/>
      <c r="C27" s="8"/>
      <c r="D27" s="9"/>
      <c r="E27" s="8"/>
      <c r="F27" s="8"/>
      <c r="G27" s="43"/>
    </row>
    <row r="28" spans="1:7" x14ac:dyDescent="0.3">
      <c r="A28" s="7">
        <v>26</v>
      </c>
      <c r="B28" s="5"/>
      <c r="C28" s="8"/>
      <c r="D28" s="9"/>
      <c r="E28" s="8"/>
      <c r="F28" s="8"/>
      <c r="G28" s="43"/>
    </row>
    <row r="29" spans="1:7" x14ac:dyDescent="0.3">
      <c r="A29" s="7">
        <v>27</v>
      </c>
      <c r="B29" s="5"/>
      <c r="C29" s="8"/>
      <c r="D29" s="9"/>
      <c r="E29" s="8"/>
      <c r="F29" s="8"/>
      <c r="G29" s="43"/>
    </row>
    <row r="30" spans="1:7" x14ac:dyDescent="0.3">
      <c r="A30" s="7">
        <v>28</v>
      </c>
      <c r="B30" s="5"/>
      <c r="C30" s="8"/>
      <c r="D30" s="9"/>
      <c r="E30" s="8"/>
      <c r="F30" s="8"/>
      <c r="G30" s="43"/>
    </row>
    <row r="31" spans="1:7" x14ac:dyDescent="0.3">
      <c r="A31" s="7">
        <v>29</v>
      </c>
      <c r="B31" s="5"/>
      <c r="C31" s="8"/>
      <c r="D31" s="9"/>
      <c r="E31" s="8"/>
      <c r="F31" s="8"/>
      <c r="G31" s="43"/>
    </row>
    <row r="32" spans="1:7" x14ac:dyDescent="0.3">
      <c r="A32" s="7">
        <v>30</v>
      </c>
      <c r="B32" s="5"/>
      <c r="C32" s="8"/>
      <c r="D32" s="9"/>
      <c r="E32" s="8"/>
      <c r="F32" s="8"/>
      <c r="G32" s="43"/>
    </row>
    <row r="33" spans="1:7" x14ac:dyDescent="0.3">
      <c r="A33" s="7">
        <v>31</v>
      </c>
      <c r="B33" s="5"/>
      <c r="C33" s="8"/>
      <c r="D33" s="9"/>
      <c r="E33" s="8"/>
      <c r="F33" s="8"/>
      <c r="G33" s="43"/>
    </row>
    <row r="34" spans="1:7" x14ac:dyDescent="0.3">
      <c r="A34" s="4"/>
      <c r="B34" s="4"/>
      <c r="C34" s="10"/>
      <c r="D34" s="10"/>
      <c r="E34" s="10"/>
      <c r="F34" s="10"/>
      <c r="G34" s="4"/>
    </row>
    <row r="35" spans="1:7" x14ac:dyDescent="0.3">
      <c r="A35" s="41" t="s">
        <v>8</v>
      </c>
      <c r="B35" s="41"/>
      <c r="C35" s="11">
        <f>SUM(C3:C33)</f>
        <v>0</v>
      </c>
      <c r="D35" s="12">
        <f t="shared" ref="D35:F35" si="0">SUM(D3:D33)</f>
        <v>0</v>
      </c>
      <c r="E35" s="12">
        <f t="shared" si="0"/>
        <v>0</v>
      </c>
      <c r="F35" s="12">
        <f t="shared" si="0"/>
        <v>0</v>
      </c>
      <c r="G35" s="4"/>
    </row>
    <row r="36" spans="1:7" x14ac:dyDescent="0.3">
      <c r="A36" s="41" t="s">
        <v>9</v>
      </c>
      <c r="B36" s="41"/>
      <c r="C36" s="13">
        <v>1.97</v>
      </c>
      <c r="D36" s="13">
        <v>0.71</v>
      </c>
      <c r="E36" s="13">
        <v>2.4500000000000002</v>
      </c>
      <c r="F36" s="13">
        <v>3.43</v>
      </c>
      <c r="G36" s="4"/>
    </row>
    <row r="37" spans="1:7" x14ac:dyDescent="0.3">
      <c r="A37" s="41" t="s">
        <v>10</v>
      </c>
      <c r="B37" s="41"/>
      <c r="C37" s="12">
        <f>C35-C36</f>
        <v>-1.97</v>
      </c>
      <c r="D37" s="12">
        <f t="shared" ref="D37:F37" si="1">D35-D36</f>
        <v>-0.71</v>
      </c>
      <c r="E37" s="12">
        <f t="shared" si="1"/>
        <v>-2.4500000000000002</v>
      </c>
      <c r="F37" s="12">
        <f t="shared" si="1"/>
        <v>-3.43</v>
      </c>
      <c r="G37" s="4"/>
    </row>
    <row r="38" spans="1:7" x14ac:dyDescent="0.3">
      <c r="A38" s="41" t="s">
        <v>11</v>
      </c>
      <c r="B38" s="41"/>
      <c r="C38" s="14">
        <f>C35/C36</f>
        <v>0</v>
      </c>
      <c r="D38" s="14">
        <f t="shared" ref="D38:F38" si="2">D35/D36</f>
        <v>0</v>
      </c>
      <c r="E38" s="14">
        <f t="shared" si="2"/>
        <v>0</v>
      </c>
      <c r="F38" s="14">
        <f t="shared" si="2"/>
        <v>0</v>
      </c>
      <c r="G38" s="4"/>
    </row>
    <row r="39" spans="1:7" x14ac:dyDescent="0.3">
      <c r="A39" s="15"/>
      <c r="B39" s="15"/>
      <c r="C39" s="10"/>
      <c r="D39" s="10"/>
      <c r="E39" s="10"/>
      <c r="F39" s="10"/>
      <c r="G39" s="4"/>
    </row>
    <row r="40" spans="1:7" ht="15.6" x14ac:dyDescent="0.3">
      <c r="A40" s="41" t="s">
        <v>12</v>
      </c>
      <c r="B40" s="41"/>
      <c r="C40" s="16">
        <f>JAN!C35+FEB!C35+MARCH!C35+APRIL!C35+MAY!C35+JUNE!C35+JULY!C35+AUG!C35+SEPT!C35+OCT!C35+NOV!C35+DEC!C35</f>
        <v>12.49</v>
      </c>
      <c r="D40" s="17">
        <f>JAN!D35+FEB!D35+MARCH!D35+APRIL!D35+MAY!D35+JUNE!D35+JULY!D35+AUG!D35+SEPT!D35+OCT!D35+NOV!D35+DEC!D35</f>
        <v>11.580000000000002</v>
      </c>
      <c r="E40" s="17">
        <f>JAN!E35+FEB!E35+MARCH!E35+APRIL!E35+MAY!E35+JUNE!E35+JULY!E35+AUG!E35+SEPT!E35+OCT!E35+NOV!E35+DEC!E35</f>
        <v>17.45</v>
      </c>
      <c r="F40" s="17">
        <f>JAN!F35+FEB!F35+MARCH!F35+APRIL!F35+MAY!F35+JUNE!F35+JULY!F35+AUG!F35+SEPT!F35+OCT!F35+NOV!F35+DEC!F35</f>
        <v>20.169999999999998</v>
      </c>
      <c r="G40" s="4"/>
    </row>
    <row r="41" spans="1:7" x14ac:dyDescent="0.3">
      <c r="A41" s="4"/>
      <c r="B41" s="4"/>
      <c r="C41" s="10"/>
      <c r="D41" s="10"/>
      <c r="E41" s="10"/>
      <c r="F41" s="10"/>
      <c r="G41" s="4"/>
    </row>
  </sheetData>
  <mergeCells count="6">
    <mergeCell ref="A40:B40"/>
    <mergeCell ref="G3:G33"/>
    <mergeCell ref="A35:B35"/>
    <mergeCell ref="A36:B36"/>
    <mergeCell ref="A37:B37"/>
    <mergeCell ref="A38:B38"/>
  </mergeCells>
  <conditionalFormatting sqref="D37:F37">
    <cfRule type="cellIs" dxfId="7" priority="3" stopIfTrue="1" operator="greaterThanOrEqual">
      <formula>0</formula>
    </cfRule>
    <cfRule type="cellIs" dxfId="6" priority="4" stopIfTrue="1" operator="lessThan">
      <formula>0</formula>
    </cfRule>
  </conditionalFormatting>
  <conditionalFormatting sqref="C37">
    <cfRule type="cellIs" dxfId="5" priority="1" stopIfTrue="1" operator="greaterThanOrEqual">
      <formula>0</formula>
    </cfRule>
    <cfRule type="cellIs" dxfId="4" priority="2" stopIfTrue="1" operator="lessThan">
      <formula>0</formula>
    </cfRule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I26"/>
  <sheetViews>
    <sheetView workbookViewId="0">
      <selection activeCell="G32" sqref="G32"/>
    </sheetView>
  </sheetViews>
  <sheetFormatPr defaultRowHeight="14.4" x14ac:dyDescent="0.3"/>
  <sheetData>
    <row r="1" spans="1:9" x14ac:dyDescent="0.3">
      <c r="A1" s="21"/>
      <c r="B1" s="21"/>
      <c r="C1" s="21"/>
      <c r="D1" s="21"/>
      <c r="E1" s="21"/>
      <c r="F1" s="21"/>
      <c r="G1" s="21"/>
      <c r="H1" s="21"/>
      <c r="I1" s="21"/>
    </row>
    <row r="2" spans="1:9" x14ac:dyDescent="0.3">
      <c r="A2" s="21"/>
      <c r="B2" s="21"/>
      <c r="C2" s="22" t="s">
        <v>24</v>
      </c>
      <c r="D2" s="21" t="s">
        <v>25</v>
      </c>
      <c r="E2" s="21"/>
      <c r="F2" s="21"/>
      <c r="G2" s="21"/>
      <c r="H2" s="21"/>
      <c r="I2" s="21"/>
    </row>
    <row r="3" spans="1:9" x14ac:dyDescent="0.3">
      <c r="A3" s="21"/>
      <c r="B3" s="21"/>
      <c r="C3" s="22"/>
      <c r="D3" s="23">
        <v>2017</v>
      </c>
      <c r="E3" s="22" t="s">
        <v>26</v>
      </c>
      <c r="F3" s="22" t="s">
        <v>27</v>
      </c>
      <c r="G3" s="24" t="s">
        <v>28</v>
      </c>
      <c r="H3" s="21"/>
      <c r="I3" s="21"/>
    </row>
    <row r="4" spans="1:9" x14ac:dyDescent="0.3">
      <c r="A4" s="21"/>
      <c r="B4" s="21"/>
      <c r="C4" s="22" t="s">
        <v>2</v>
      </c>
      <c r="D4" s="25">
        <f>JUNE!C35+JULY!C35+AUG!C35+SEPT!C35</f>
        <v>1.8700000000000003</v>
      </c>
      <c r="E4" s="26">
        <f>JUNE!C36+JULY!C36+AUG!C36+SEPT!C36</f>
        <v>3.9620000000000002</v>
      </c>
      <c r="F4" s="27">
        <f>SUM(D4-E4)</f>
        <v>-2.0919999999999996</v>
      </c>
      <c r="G4" s="28">
        <f>SUM(D4/E4)</f>
        <v>0.47198384654215048</v>
      </c>
      <c r="H4" s="21"/>
      <c r="I4" s="21"/>
    </row>
    <row r="5" spans="1:9" x14ac:dyDescent="0.3">
      <c r="A5" s="21"/>
      <c r="B5" s="21"/>
      <c r="C5" s="22" t="s">
        <v>3</v>
      </c>
      <c r="D5" s="25">
        <f>JUNE!D35+JULY!D35+AUG!D35+SEPT!D35</f>
        <v>4.41</v>
      </c>
      <c r="E5" s="26">
        <f>JUNE!D36+JULY!D36+AUG!D36+SEPT!D36</f>
        <v>5.07</v>
      </c>
      <c r="F5" s="29">
        <f>SUM(D5-E5)</f>
        <v>-0.66000000000000014</v>
      </c>
      <c r="G5" s="28">
        <f>SUM(D5/E5)</f>
        <v>0.86982248520710059</v>
      </c>
      <c r="H5" s="21"/>
      <c r="I5" s="21"/>
    </row>
    <row r="6" spans="1:9" x14ac:dyDescent="0.3">
      <c r="A6" s="21"/>
      <c r="B6" s="21"/>
      <c r="C6" s="22" t="s">
        <v>4</v>
      </c>
      <c r="D6" s="25">
        <f>JUNE!E35+JULY!E35+AUG!E35+SEPT!E35</f>
        <v>3.08</v>
      </c>
      <c r="E6" s="26">
        <f>JUNE!E36+JULY!E36+AUG!E36+SEPT!E36</f>
        <v>4.1230000000000002</v>
      </c>
      <c r="F6" s="27">
        <f>SUM(D6-E6)</f>
        <v>-1.0430000000000001</v>
      </c>
      <c r="G6" s="28">
        <f>SUM(D6/E6)</f>
        <v>0.74702886247877753</v>
      </c>
      <c r="H6" s="21"/>
      <c r="I6" s="21"/>
    </row>
    <row r="7" spans="1:9" ht="15" thickBot="1" x14ac:dyDescent="0.35">
      <c r="A7" s="21"/>
      <c r="B7" s="21"/>
      <c r="C7" s="22" t="s">
        <v>29</v>
      </c>
      <c r="D7" s="25">
        <f>JUNE!F35+JULY!F35+AUG!F35+SEPT!F35</f>
        <v>3.6000000000000005</v>
      </c>
      <c r="E7" s="26">
        <f>JUNE!F36+JULY!F36+AUG!F36+SEPT!F36</f>
        <v>4.665</v>
      </c>
      <c r="F7" s="27">
        <f>SUM(D7-E7)</f>
        <v>-1.0649999999999995</v>
      </c>
      <c r="G7" s="28">
        <f>SUM(D7/E7)</f>
        <v>0.77170418006430874</v>
      </c>
      <c r="H7" s="21"/>
      <c r="I7" s="21"/>
    </row>
    <row r="8" spans="1:9" ht="15" thickBot="1" x14ac:dyDescent="0.35">
      <c r="A8" s="21"/>
      <c r="B8" s="21"/>
      <c r="C8" s="30" t="s">
        <v>30</v>
      </c>
      <c r="D8" s="31">
        <f>SUM(D4:D7)</f>
        <v>12.96</v>
      </c>
      <c r="E8" s="32">
        <f>SUM(E4:E7)</f>
        <v>17.82</v>
      </c>
      <c r="F8" s="33">
        <f>SUM(F4:F7)</f>
        <v>-4.8599999999999994</v>
      </c>
      <c r="G8" s="34">
        <f>SUM(D8/E8)</f>
        <v>0.72727272727272729</v>
      </c>
      <c r="H8" s="21"/>
      <c r="I8" s="21"/>
    </row>
    <row r="9" spans="1:9" x14ac:dyDescent="0.3">
      <c r="A9" s="21"/>
      <c r="B9" s="21"/>
      <c r="C9" s="21"/>
      <c r="D9" s="21"/>
      <c r="E9" s="21"/>
      <c r="F9" s="21"/>
      <c r="G9" s="21"/>
      <c r="H9" s="21"/>
      <c r="I9" s="21"/>
    </row>
    <row r="10" spans="1:9" x14ac:dyDescent="0.3">
      <c r="A10" s="21"/>
      <c r="B10" s="21"/>
      <c r="C10" s="21"/>
      <c r="D10" s="21"/>
      <c r="E10" s="21"/>
      <c r="F10" s="21"/>
      <c r="G10" s="21"/>
      <c r="H10" s="21"/>
      <c r="I10" s="21"/>
    </row>
    <row r="11" spans="1:9" x14ac:dyDescent="0.3">
      <c r="A11" s="21"/>
      <c r="B11" s="21"/>
      <c r="C11" s="21"/>
      <c r="D11" s="21"/>
      <c r="E11" s="21"/>
      <c r="F11" s="21"/>
      <c r="G11" s="21"/>
      <c r="H11" s="21"/>
      <c r="I11" s="21"/>
    </row>
    <row r="12" spans="1:9" x14ac:dyDescent="0.3">
      <c r="A12" s="21"/>
      <c r="B12" s="21"/>
      <c r="C12" s="21"/>
      <c r="D12" s="21"/>
      <c r="E12" s="21"/>
      <c r="F12" s="21"/>
      <c r="G12" s="21"/>
      <c r="H12" s="21"/>
      <c r="I12" s="21"/>
    </row>
    <row r="13" spans="1:9" x14ac:dyDescent="0.3">
      <c r="A13" s="21"/>
      <c r="B13" s="21"/>
      <c r="C13" s="21"/>
      <c r="D13" s="21"/>
      <c r="E13" s="21"/>
      <c r="F13" s="21"/>
      <c r="G13" s="21"/>
      <c r="H13" s="21"/>
      <c r="I13" s="21"/>
    </row>
    <row r="14" spans="1:9" x14ac:dyDescent="0.3">
      <c r="A14" s="21"/>
      <c r="B14" s="21"/>
      <c r="C14" s="21"/>
      <c r="D14" s="21"/>
      <c r="E14" s="21"/>
      <c r="F14" s="21"/>
      <c r="G14" s="21"/>
      <c r="H14" s="21"/>
      <c r="I14" s="21"/>
    </row>
    <row r="15" spans="1:9" x14ac:dyDescent="0.3">
      <c r="A15" s="21"/>
      <c r="B15" s="21"/>
      <c r="C15" s="21"/>
      <c r="D15" s="21"/>
      <c r="E15" s="21"/>
      <c r="F15" s="21"/>
      <c r="G15" s="21"/>
      <c r="H15" s="21"/>
      <c r="I15" s="21"/>
    </row>
    <row r="16" spans="1:9" x14ac:dyDescent="0.3">
      <c r="A16" s="21"/>
      <c r="B16" s="21"/>
      <c r="C16" s="21"/>
      <c r="D16" s="21"/>
      <c r="E16" s="21"/>
      <c r="F16" s="21"/>
      <c r="G16" s="21"/>
      <c r="H16" s="21"/>
      <c r="I16" s="21"/>
    </row>
    <row r="17" spans="1:9" x14ac:dyDescent="0.3">
      <c r="A17" s="21"/>
      <c r="B17" s="21"/>
      <c r="C17" s="21"/>
      <c r="D17" s="21"/>
      <c r="E17" s="21"/>
      <c r="F17" s="21"/>
      <c r="G17" s="21"/>
      <c r="H17" s="21"/>
      <c r="I17" s="21"/>
    </row>
    <row r="18" spans="1:9" x14ac:dyDescent="0.3">
      <c r="A18" s="21"/>
      <c r="B18" s="21"/>
      <c r="C18" s="21"/>
      <c r="D18" s="21"/>
      <c r="E18" s="21"/>
      <c r="F18" s="21"/>
      <c r="G18" s="21"/>
      <c r="H18" s="21"/>
      <c r="I18" s="21"/>
    </row>
    <row r="19" spans="1:9" x14ac:dyDescent="0.3">
      <c r="A19" s="21"/>
      <c r="B19" s="21"/>
      <c r="C19" s="21"/>
      <c r="D19" s="21"/>
      <c r="E19" s="21"/>
      <c r="F19" s="21"/>
      <c r="G19" s="21"/>
      <c r="H19" s="21"/>
      <c r="I19" s="21"/>
    </row>
    <row r="20" spans="1:9" x14ac:dyDescent="0.3">
      <c r="A20" s="21"/>
      <c r="B20" s="21"/>
      <c r="C20" s="21"/>
      <c r="D20" s="21"/>
      <c r="E20" s="21"/>
      <c r="F20" s="21"/>
      <c r="G20" s="21"/>
      <c r="H20" s="21"/>
      <c r="I20" s="21"/>
    </row>
    <row r="21" spans="1:9" x14ac:dyDescent="0.3">
      <c r="A21" s="21"/>
      <c r="B21" s="21"/>
      <c r="C21" s="21"/>
      <c r="D21" s="21"/>
      <c r="E21" s="21"/>
      <c r="F21" s="21"/>
      <c r="G21" s="21"/>
      <c r="H21" s="21"/>
      <c r="I21" s="21"/>
    </row>
    <row r="22" spans="1:9" x14ac:dyDescent="0.3">
      <c r="A22" s="21"/>
      <c r="B22" s="21"/>
      <c r="C22" s="21"/>
      <c r="D22" s="21"/>
      <c r="E22" s="21"/>
      <c r="F22" s="21"/>
      <c r="G22" s="21"/>
      <c r="H22" s="21"/>
      <c r="I22" s="21"/>
    </row>
    <row r="23" spans="1:9" x14ac:dyDescent="0.3">
      <c r="A23" s="21"/>
      <c r="B23" s="21"/>
      <c r="C23" s="21"/>
      <c r="D23" s="21"/>
      <c r="E23" s="21"/>
      <c r="F23" s="21"/>
      <c r="G23" s="21"/>
      <c r="H23" s="21"/>
      <c r="I23" s="21"/>
    </row>
    <row r="24" spans="1:9" x14ac:dyDescent="0.3">
      <c r="A24" s="21"/>
      <c r="B24" s="21"/>
      <c r="C24" s="21"/>
      <c r="D24" s="21"/>
      <c r="E24" s="21"/>
      <c r="F24" s="21"/>
      <c r="G24" s="21"/>
      <c r="H24" s="21"/>
      <c r="I24" s="21"/>
    </row>
    <row r="25" spans="1:9" x14ac:dyDescent="0.3">
      <c r="A25" s="21"/>
      <c r="B25" s="21"/>
      <c r="C25" s="21"/>
      <c r="D25" s="21"/>
      <c r="E25" s="21"/>
      <c r="F25" s="21"/>
      <c r="G25" s="21"/>
      <c r="H25" s="21"/>
      <c r="I25" s="21"/>
    </row>
    <row r="26" spans="1:9" x14ac:dyDescent="0.3">
      <c r="A26" s="21"/>
      <c r="B26" s="21"/>
      <c r="C26" s="21"/>
      <c r="D26" s="21"/>
      <c r="E26" s="21"/>
      <c r="F26" s="21"/>
      <c r="G26" s="21"/>
      <c r="H26" s="21"/>
      <c r="I26" s="21"/>
    </row>
  </sheetData>
  <conditionalFormatting sqref="F4:F8">
    <cfRule type="cellIs" dxfId="3" priority="1" stopIfTrue="1" operator="lessThan">
      <formula>0</formula>
    </cfRule>
    <cfRule type="cellIs" dxfId="2" priority="2" stopIfTrue="1" operator="greaterThan">
      <formula>0</formula>
    </cfRule>
  </conditionalFormatting>
  <conditionalFormatting sqref="G4:G8">
    <cfRule type="cellIs" dxfId="1" priority="3" stopIfTrue="1" operator="greaterThan">
      <formula>1</formula>
    </cfRule>
    <cfRule type="cellIs" dxfId="0" priority="4" stopIfTrue="1" operator="lessThan">
      <formula>1</formula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41"/>
  <sheetViews>
    <sheetView topLeftCell="A25" workbookViewId="0">
      <selection activeCell="D44" sqref="D44"/>
    </sheetView>
  </sheetViews>
  <sheetFormatPr defaultRowHeight="14.4" x14ac:dyDescent="0.3"/>
  <sheetData>
    <row r="1" spans="1:7" x14ac:dyDescent="0.3">
      <c r="A1" s="1" t="s">
        <v>13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4"/>
    </row>
    <row r="2" spans="1:7" x14ac:dyDescent="0.3">
      <c r="A2" s="3" t="s">
        <v>6</v>
      </c>
      <c r="B2" s="5"/>
      <c r="C2" s="6"/>
      <c r="D2" s="6"/>
      <c r="E2" s="6"/>
      <c r="F2" s="6"/>
      <c r="G2" s="4"/>
    </row>
    <row r="3" spans="1:7" x14ac:dyDescent="0.3">
      <c r="A3" s="7">
        <v>1</v>
      </c>
      <c r="B3" s="5"/>
      <c r="C3" s="8">
        <v>0.1</v>
      </c>
      <c r="D3" s="9">
        <v>0.24</v>
      </c>
      <c r="E3" s="8">
        <v>0.23</v>
      </c>
      <c r="F3" s="8">
        <v>0.12</v>
      </c>
      <c r="G3" s="42" t="s">
        <v>7</v>
      </c>
    </row>
    <row r="4" spans="1:7" x14ac:dyDescent="0.3">
      <c r="A4" s="7">
        <v>2</v>
      </c>
      <c r="B4" s="5"/>
      <c r="C4" s="8">
        <v>0.08</v>
      </c>
      <c r="D4" s="9">
        <v>0.05</v>
      </c>
      <c r="E4" s="8">
        <v>0.02</v>
      </c>
      <c r="F4" s="8">
        <v>0.12</v>
      </c>
      <c r="G4" s="42"/>
    </row>
    <row r="5" spans="1:7" x14ac:dyDescent="0.3">
      <c r="A5" s="7">
        <v>3</v>
      </c>
      <c r="B5" s="5"/>
      <c r="C5" s="8">
        <v>0</v>
      </c>
      <c r="D5" s="9">
        <v>0</v>
      </c>
      <c r="E5" s="8">
        <v>0</v>
      </c>
      <c r="F5" s="8">
        <v>0</v>
      </c>
      <c r="G5" s="42"/>
    </row>
    <row r="6" spans="1:7" x14ac:dyDescent="0.3">
      <c r="A6" s="7">
        <v>4</v>
      </c>
      <c r="B6" s="5"/>
      <c r="C6" s="8">
        <v>0</v>
      </c>
      <c r="D6" s="9">
        <v>0</v>
      </c>
      <c r="E6" s="8">
        <v>0</v>
      </c>
      <c r="F6" s="8">
        <v>0</v>
      </c>
      <c r="G6" s="42"/>
    </row>
    <row r="7" spans="1:7" x14ac:dyDescent="0.3">
      <c r="A7" s="7">
        <v>5</v>
      </c>
      <c r="B7" s="5"/>
      <c r="C7" s="8">
        <v>0.02</v>
      </c>
      <c r="D7" s="9">
        <v>0</v>
      </c>
      <c r="E7" s="8">
        <v>0</v>
      </c>
      <c r="F7" s="8">
        <v>0</v>
      </c>
      <c r="G7" s="42"/>
    </row>
    <row r="8" spans="1:7" x14ac:dyDescent="0.3">
      <c r="A8" s="7">
        <v>6</v>
      </c>
      <c r="B8" s="5"/>
      <c r="C8" s="8">
        <v>0</v>
      </c>
      <c r="D8" s="9">
        <v>0</v>
      </c>
      <c r="E8" s="8">
        <v>0</v>
      </c>
      <c r="F8" s="8">
        <v>0.09</v>
      </c>
      <c r="G8" s="42"/>
    </row>
    <row r="9" spans="1:7" x14ac:dyDescent="0.3">
      <c r="A9" s="7">
        <v>7</v>
      </c>
      <c r="B9" s="5"/>
      <c r="C9" s="8">
        <v>0</v>
      </c>
      <c r="D9" s="9">
        <v>0</v>
      </c>
      <c r="E9" s="8">
        <v>0.01</v>
      </c>
      <c r="F9" s="8">
        <v>0.3</v>
      </c>
      <c r="G9" s="42"/>
    </row>
    <row r="10" spans="1:7" x14ac:dyDescent="0.3">
      <c r="A10" s="7">
        <v>8</v>
      </c>
      <c r="B10" s="5"/>
      <c r="C10" s="8">
        <v>0.11</v>
      </c>
      <c r="D10" s="9">
        <v>0.01</v>
      </c>
      <c r="E10" s="8">
        <v>0.26</v>
      </c>
      <c r="F10" s="8">
        <v>0.37</v>
      </c>
      <c r="G10" s="42"/>
    </row>
    <row r="11" spans="1:7" x14ac:dyDescent="0.3">
      <c r="A11" s="7">
        <v>9</v>
      </c>
      <c r="B11" s="5"/>
      <c r="C11" s="8">
        <v>0.01</v>
      </c>
      <c r="D11" s="9">
        <v>0.2</v>
      </c>
      <c r="E11" s="8">
        <v>0.01</v>
      </c>
      <c r="F11" s="8">
        <v>0</v>
      </c>
      <c r="G11" s="42"/>
    </row>
    <row r="12" spans="1:7" x14ac:dyDescent="0.3">
      <c r="A12" s="7">
        <v>10</v>
      </c>
      <c r="B12" s="5"/>
      <c r="C12" s="8">
        <v>0</v>
      </c>
      <c r="D12" s="9">
        <v>0</v>
      </c>
      <c r="E12" s="8">
        <v>0</v>
      </c>
      <c r="F12" s="8">
        <v>0.01</v>
      </c>
      <c r="G12" s="42"/>
    </row>
    <row r="13" spans="1:7" x14ac:dyDescent="0.3">
      <c r="A13" s="7">
        <v>11</v>
      </c>
      <c r="B13" s="5"/>
      <c r="C13" s="8">
        <v>0</v>
      </c>
      <c r="D13" s="9">
        <v>0</v>
      </c>
      <c r="E13" s="8">
        <v>0</v>
      </c>
      <c r="F13" s="8">
        <v>0</v>
      </c>
      <c r="G13" s="42"/>
    </row>
    <row r="14" spans="1:7" x14ac:dyDescent="0.3">
      <c r="A14" s="7">
        <v>12</v>
      </c>
      <c r="B14" s="5"/>
      <c r="C14" s="8">
        <v>0</v>
      </c>
      <c r="D14" s="9">
        <v>0.01</v>
      </c>
      <c r="E14" s="8">
        <v>0</v>
      </c>
      <c r="F14" s="8">
        <v>0.02</v>
      </c>
      <c r="G14" s="42"/>
    </row>
    <row r="15" spans="1:7" x14ac:dyDescent="0.3">
      <c r="A15" s="7">
        <v>13</v>
      </c>
      <c r="B15" s="5"/>
      <c r="C15" s="8">
        <v>0</v>
      </c>
      <c r="D15" s="9">
        <v>0</v>
      </c>
      <c r="E15" s="8">
        <v>0</v>
      </c>
      <c r="F15" s="8">
        <v>0</v>
      </c>
      <c r="G15" s="42"/>
    </row>
    <row r="16" spans="1:7" x14ac:dyDescent="0.3">
      <c r="A16" s="7">
        <v>14</v>
      </c>
      <c r="B16" s="5"/>
      <c r="C16" s="8">
        <v>0.11</v>
      </c>
      <c r="D16" s="9">
        <v>0.02</v>
      </c>
      <c r="E16" s="8">
        <v>0.08</v>
      </c>
      <c r="F16" s="8">
        <v>0.06</v>
      </c>
      <c r="G16" s="42"/>
    </row>
    <row r="17" spans="1:7" x14ac:dyDescent="0.3">
      <c r="A17" s="7">
        <v>15</v>
      </c>
      <c r="B17" s="5"/>
      <c r="C17" s="8">
        <v>0.01</v>
      </c>
      <c r="D17" s="9">
        <v>0</v>
      </c>
      <c r="E17" s="8">
        <v>0.01</v>
      </c>
      <c r="F17" s="8">
        <v>0.04</v>
      </c>
      <c r="G17" s="42"/>
    </row>
    <row r="18" spans="1:7" x14ac:dyDescent="0.3">
      <c r="A18" s="7">
        <v>16</v>
      </c>
      <c r="B18" s="5"/>
      <c r="C18" s="8">
        <v>0</v>
      </c>
      <c r="D18" s="9">
        <v>0</v>
      </c>
      <c r="E18" s="8">
        <v>0.02</v>
      </c>
      <c r="F18" s="8">
        <v>0.31</v>
      </c>
      <c r="G18" s="42"/>
    </row>
    <row r="19" spans="1:7" x14ac:dyDescent="0.3">
      <c r="A19" s="7">
        <v>17</v>
      </c>
      <c r="B19" s="5"/>
      <c r="C19" s="8">
        <v>0</v>
      </c>
      <c r="D19" s="9">
        <v>0</v>
      </c>
      <c r="E19" s="8">
        <v>0.03</v>
      </c>
      <c r="F19" s="8">
        <v>0.09</v>
      </c>
      <c r="G19" s="42"/>
    </row>
    <row r="20" spans="1:7" x14ac:dyDescent="0.3">
      <c r="A20" s="7">
        <v>18</v>
      </c>
      <c r="B20" s="5"/>
      <c r="C20" s="8">
        <v>0</v>
      </c>
      <c r="D20" s="9">
        <v>0</v>
      </c>
      <c r="E20" s="8">
        <v>0.01</v>
      </c>
      <c r="F20" s="8">
        <v>0</v>
      </c>
      <c r="G20" s="42"/>
    </row>
    <row r="21" spans="1:7" x14ac:dyDescent="0.3">
      <c r="A21" s="7">
        <v>19</v>
      </c>
      <c r="B21" s="5"/>
      <c r="C21" s="8">
        <v>0</v>
      </c>
      <c r="D21" s="9">
        <v>0</v>
      </c>
      <c r="E21" s="8">
        <v>0</v>
      </c>
      <c r="F21" s="8">
        <v>0</v>
      </c>
      <c r="G21" s="42"/>
    </row>
    <row r="22" spans="1:7" x14ac:dyDescent="0.3">
      <c r="A22" s="7">
        <v>20</v>
      </c>
      <c r="B22" s="5"/>
      <c r="C22" s="8">
        <v>0</v>
      </c>
      <c r="D22" s="9">
        <v>0</v>
      </c>
      <c r="E22" s="8">
        <v>0</v>
      </c>
      <c r="F22" s="8">
        <v>0</v>
      </c>
      <c r="G22" s="42"/>
    </row>
    <row r="23" spans="1:7" x14ac:dyDescent="0.3">
      <c r="A23" s="7">
        <v>21</v>
      </c>
      <c r="B23" s="5"/>
      <c r="C23" s="8">
        <v>0</v>
      </c>
      <c r="D23" s="9">
        <v>0</v>
      </c>
      <c r="E23" s="8">
        <v>0</v>
      </c>
      <c r="F23" s="8">
        <v>0</v>
      </c>
      <c r="G23" s="42"/>
    </row>
    <row r="24" spans="1:7" x14ac:dyDescent="0.3">
      <c r="A24" s="7">
        <v>22</v>
      </c>
      <c r="B24" s="5"/>
      <c r="C24" s="8">
        <v>0</v>
      </c>
      <c r="D24" s="9">
        <v>0</v>
      </c>
      <c r="E24" s="8">
        <v>0</v>
      </c>
      <c r="F24" s="8">
        <v>0</v>
      </c>
      <c r="G24" s="42"/>
    </row>
    <row r="25" spans="1:7" x14ac:dyDescent="0.3">
      <c r="A25" s="7">
        <v>23</v>
      </c>
      <c r="B25" s="5"/>
      <c r="C25" s="8">
        <v>0</v>
      </c>
      <c r="D25" s="9">
        <v>0.02</v>
      </c>
      <c r="E25" s="8">
        <v>0</v>
      </c>
      <c r="F25" s="8">
        <v>0</v>
      </c>
      <c r="G25" s="42"/>
    </row>
    <row r="26" spans="1:7" x14ac:dyDescent="0.3">
      <c r="A26" s="7">
        <v>24</v>
      </c>
      <c r="B26" s="5"/>
      <c r="C26" s="8">
        <v>0.06</v>
      </c>
      <c r="D26" s="9">
        <v>0.04</v>
      </c>
      <c r="E26" s="8">
        <v>0.23</v>
      </c>
      <c r="F26" s="8">
        <v>0.2</v>
      </c>
      <c r="G26" s="42"/>
    </row>
    <row r="27" spans="1:7" x14ac:dyDescent="0.3">
      <c r="A27" s="7">
        <v>25</v>
      </c>
      <c r="B27" s="5"/>
      <c r="C27" s="8">
        <v>0</v>
      </c>
      <c r="D27" s="9">
        <v>0.01</v>
      </c>
      <c r="E27" s="8">
        <v>0</v>
      </c>
      <c r="F27" s="8">
        <v>0.02</v>
      </c>
      <c r="G27" s="42"/>
    </row>
    <row r="28" spans="1:7" x14ac:dyDescent="0.3">
      <c r="A28" s="7">
        <v>26</v>
      </c>
      <c r="B28" s="5"/>
      <c r="C28" s="8">
        <v>0</v>
      </c>
      <c r="D28" s="9">
        <v>0</v>
      </c>
      <c r="E28" s="8">
        <v>0</v>
      </c>
      <c r="F28" s="8">
        <v>0</v>
      </c>
      <c r="G28" s="42"/>
    </row>
    <row r="29" spans="1:7" x14ac:dyDescent="0.3">
      <c r="A29" s="7">
        <v>27</v>
      </c>
      <c r="B29" s="5"/>
      <c r="C29" s="8">
        <v>0</v>
      </c>
      <c r="D29" s="9">
        <v>0</v>
      </c>
      <c r="E29" s="8">
        <v>0</v>
      </c>
      <c r="F29" s="8">
        <v>0.02</v>
      </c>
      <c r="G29" s="42"/>
    </row>
    <row r="30" spans="1:7" x14ac:dyDescent="0.3">
      <c r="A30" s="7">
        <v>28</v>
      </c>
      <c r="B30" s="5"/>
      <c r="C30" s="8">
        <v>0</v>
      </c>
      <c r="D30" s="9">
        <v>0</v>
      </c>
      <c r="E30" s="8">
        <v>0</v>
      </c>
      <c r="F30" s="8">
        <v>0</v>
      </c>
      <c r="G30" s="42"/>
    </row>
    <row r="31" spans="1:7" x14ac:dyDescent="0.3">
      <c r="A31" s="18">
        <v>29</v>
      </c>
      <c r="B31" s="5"/>
      <c r="C31" s="8">
        <v>0.01</v>
      </c>
      <c r="D31" s="9">
        <v>0</v>
      </c>
      <c r="E31" s="8">
        <v>0</v>
      </c>
      <c r="F31" s="8">
        <v>0</v>
      </c>
      <c r="G31" s="4"/>
    </row>
    <row r="32" spans="1:7" x14ac:dyDescent="0.3">
      <c r="A32" s="7"/>
      <c r="B32" s="4"/>
      <c r="C32" s="4"/>
      <c r="D32" s="4"/>
      <c r="E32" s="10"/>
      <c r="F32" s="10"/>
      <c r="G32" s="4"/>
    </row>
    <row r="33" spans="1:7" x14ac:dyDescent="0.3">
      <c r="A33" s="7"/>
      <c r="B33" s="4"/>
      <c r="C33" s="19"/>
      <c r="D33" s="19"/>
      <c r="E33" s="19"/>
      <c r="F33" s="19"/>
      <c r="G33" s="4"/>
    </row>
    <row r="34" spans="1:7" x14ac:dyDescent="0.3">
      <c r="A34" s="4"/>
      <c r="B34" s="4"/>
      <c r="C34" s="4"/>
      <c r="D34" s="4"/>
      <c r="E34" s="10"/>
      <c r="F34" s="10"/>
      <c r="G34" s="10"/>
    </row>
    <row r="35" spans="1:7" x14ac:dyDescent="0.3">
      <c r="A35" s="41" t="s">
        <v>8</v>
      </c>
      <c r="B35" s="41"/>
      <c r="C35" s="11">
        <f>SUM(C3:C33)</f>
        <v>0.51</v>
      </c>
      <c r="D35" s="12">
        <f t="shared" ref="D35:F35" si="0">SUM(D3:D33)</f>
        <v>0.60000000000000009</v>
      </c>
      <c r="E35" s="12">
        <f t="shared" si="0"/>
        <v>0.91</v>
      </c>
      <c r="F35" s="12">
        <f t="shared" si="0"/>
        <v>1.77</v>
      </c>
      <c r="G35" s="4"/>
    </row>
    <row r="36" spans="1:7" x14ac:dyDescent="0.3">
      <c r="A36" s="41" t="s">
        <v>9</v>
      </c>
      <c r="B36" s="41"/>
      <c r="C36" s="13">
        <v>1.1299999999999999</v>
      </c>
      <c r="D36" s="13">
        <v>0.6</v>
      </c>
      <c r="E36" s="13">
        <v>1.44</v>
      </c>
      <c r="F36" s="13">
        <v>2.36</v>
      </c>
      <c r="G36" s="4"/>
    </row>
    <row r="37" spans="1:7" x14ac:dyDescent="0.3">
      <c r="A37" s="41" t="s">
        <v>10</v>
      </c>
      <c r="B37" s="41"/>
      <c r="C37" s="12">
        <f>C35-C36</f>
        <v>-0.61999999999999988</v>
      </c>
      <c r="D37" s="12">
        <f t="shared" ref="D37:F37" si="1">D35-D36</f>
        <v>0</v>
      </c>
      <c r="E37" s="12">
        <f t="shared" si="1"/>
        <v>-0.52999999999999992</v>
      </c>
      <c r="F37" s="12">
        <f t="shared" si="1"/>
        <v>-0.58999999999999986</v>
      </c>
      <c r="G37" s="4"/>
    </row>
    <row r="38" spans="1:7" x14ac:dyDescent="0.3">
      <c r="A38" s="41" t="s">
        <v>11</v>
      </c>
      <c r="B38" s="41"/>
      <c r="C38" s="14">
        <f>C35/C36</f>
        <v>0.45132743362831862</v>
      </c>
      <c r="D38" s="14">
        <f t="shared" ref="D38:F38" si="2">D35/D36</f>
        <v>1.0000000000000002</v>
      </c>
      <c r="E38" s="14">
        <f t="shared" si="2"/>
        <v>0.63194444444444453</v>
      </c>
      <c r="F38" s="14">
        <f t="shared" si="2"/>
        <v>0.75</v>
      </c>
      <c r="G38" s="4"/>
    </row>
    <row r="39" spans="1:7" x14ac:dyDescent="0.3">
      <c r="A39" s="15"/>
      <c r="B39" s="15"/>
      <c r="C39" s="10"/>
      <c r="D39" s="10"/>
      <c r="E39" s="10"/>
      <c r="F39" s="10"/>
      <c r="G39" s="4"/>
    </row>
    <row r="40" spans="1:7" ht="15.6" x14ac:dyDescent="0.3">
      <c r="A40" s="41" t="s">
        <v>12</v>
      </c>
      <c r="B40" s="41"/>
      <c r="C40" s="16">
        <f>JAN!C35+FEB!C35</f>
        <v>2.4600000000000004</v>
      </c>
      <c r="D40" s="17">
        <f>JAN!D35+FEB!D35</f>
        <v>1.4800000000000004</v>
      </c>
      <c r="E40" s="17">
        <f>JAN!E35+FEB!E35</f>
        <v>4.8599999999999994</v>
      </c>
      <c r="F40" s="17">
        <f>JAN!F35+FEB!F35</f>
        <v>4.83</v>
      </c>
      <c r="G40" s="4"/>
    </row>
    <row r="41" spans="1:7" x14ac:dyDescent="0.3">
      <c r="A41" s="4"/>
      <c r="B41" s="4"/>
      <c r="C41" s="10"/>
      <c r="D41" s="10"/>
      <c r="E41" s="10"/>
      <c r="F41" s="10"/>
      <c r="G41" s="4"/>
    </row>
  </sheetData>
  <mergeCells count="6">
    <mergeCell ref="A40:B40"/>
    <mergeCell ref="G3:G30"/>
    <mergeCell ref="A35:B35"/>
    <mergeCell ref="A36:B36"/>
    <mergeCell ref="A37:B37"/>
    <mergeCell ref="A38:B38"/>
  </mergeCells>
  <conditionalFormatting sqref="D37:F37">
    <cfRule type="cellIs" dxfId="45" priority="3" stopIfTrue="1" operator="greaterThanOrEqual">
      <formula>0</formula>
    </cfRule>
    <cfRule type="cellIs" dxfId="44" priority="4" stopIfTrue="1" operator="lessThan">
      <formula>0</formula>
    </cfRule>
  </conditionalFormatting>
  <conditionalFormatting sqref="C37">
    <cfRule type="cellIs" dxfId="43" priority="1" stopIfTrue="1" operator="greaterThanOrEqual">
      <formula>0</formula>
    </cfRule>
    <cfRule type="cellIs" dxfId="42" priority="2" stopIfTrue="1" operator="lessThan">
      <formula>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41"/>
  <sheetViews>
    <sheetView topLeftCell="A22" workbookViewId="0">
      <selection activeCell="E41" sqref="E41"/>
    </sheetView>
  </sheetViews>
  <sheetFormatPr defaultRowHeight="14.4" x14ac:dyDescent="0.3"/>
  <sheetData>
    <row r="1" spans="1:7" x14ac:dyDescent="0.3">
      <c r="A1" s="20" t="s">
        <v>14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4"/>
    </row>
    <row r="2" spans="1:7" x14ac:dyDescent="0.3">
      <c r="A2" s="3" t="s">
        <v>6</v>
      </c>
      <c r="B2" s="5"/>
      <c r="C2" s="6"/>
      <c r="D2" s="6"/>
      <c r="E2" s="6"/>
      <c r="F2" s="6"/>
      <c r="G2" s="4"/>
    </row>
    <row r="3" spans="1:7" x14ac:dyDescent="0.3">
      <c r="A3" s="7">
        <v>1</v>
      </c>
      <c r="B3" s="5"/>
      <c r="C3" s="8">
        <v>0</v>
      </c>
      <c r="D3" s="9">
        <v>0</v>
      </c>
      <c r="E3" s="8">
        <v>0</v>
      </c>
      <c r="F3" s="8">
        <v>0.06</v>
      </c>
      <c r="G3" s="43" t="s">
        <v>7</v>
      </c>
    </row>
    <row r="4" spans="1:7" x14ac:dyDescent="0.3">
      <c r="A4" s="7">
        <v>2</v>
      </c>
      <c r="B4" s="5"/>
      <c r="C4" s="8">
        <v>0</v>
      </c>
      <c r="D4" s="9">
        <v>0</v>
      </c>
      <c r="E4" s="8">
        <v>0</v>
      </c>
      <c r="F4" s="8">
        <v>0</v>
      </c>
      <c r="G4" s="43"/>
    </row>
    <row r="5" spans="1:7" x14ac:dyDescent="0.3">
      <c r="A5" s="7">
        <v>3</v>
      </c>
      <c r="B5" s="5"/>
      <c r="C5" s="8">
        <v>0</v>
      </c>
      <c r="D5" s="9">
        <v>0</v>
      </c>
      <c r="E5" s="8">
        <v>0</v>
      </c>
      <c r="F5" s="8">
        <v>0.04</v>
      </c>
      <c r="G5" s="43"/>
    </row>
    <row r="6" spans="1:7" x14ac:dyDescent="0.3">
      <c r="A6" s="7">
        <v>4</v>
      </c>
      <c r="B6" s="5"/>
      <c r="C6" s="8">
        <v>0.03</v>
      </c>
      <c r="D6" s="9">
        <v>0</v>
      </c>
      <c r="E6" s="8">
        <v>0</v>
      </c>
      <c r="F6" s="8">
        <v>0</v>
      </c>
      <c r="G6" s="43"/>
    </row>
    <row r="7" spans="1:7" x14ac:dyDescent="0.3">
      <c r="A7" s="7">
        <v>5</v>
      </c>
      <c r="B7" s="5"/>
      <c r="C7" s="8">
        <v>0</v>
      </c>
      <c r="D7" s="9">
        <v>0</v>
      </c>
      <c r="E7" s="8">
        <v>0</v>
      </c>
      <c r="F7" s="8">
        <v>0</v>
      </c>
      <c r="G7" s="43"/>
    </row>
    <row r="8" spans="1:7" x14ac:dyDescent="0.3">
      <c r="A8" s="7">
        <v>6</v>
      </c>
      <c r="B8" s="5"/>
      <c r="C8" s="8">
        <v>0</v>
      </c>
      <c r="D8" s="9">
        <v>0</v>
      </c>
      <c r="E8" s="8">
        <v>0</v>
      </c>
      <c r="F8" s="8">
        <v>0</v>
      </c>
      <c r="G8" s="43"/>
    </row>
    <row r="9" spans="1:7" x14ac:dyDescent="0.3">
      <c r="A9" s="7">
        <v>7</v>
      </c>
      <c r="B9" s="5"/>
      <c r="C9" s="8">
        <v>0</v>
      </c>
      <c r="D9" s="9">
        <v>0.01</v>
      </c>
      <c r="E9" s="8">
        <v>0.15</v>
      </c>
      <c r="F9" s="8">
        <v>0</v>
      </c>
      <c r="G9" s="43"/>
    </row>
    <row r="10" spans="1:7" x14ac:dyDescent="0.3">
      <c r="A10" s="7">
        <v>8</v>
      </c>
      <c r="B10" s="5"/>
      <c r="C10" s="8">
        <v>0.02</v>
      </c>
      <c r="D10" s="9">
        <v>0.01</v>
      </c>
      <c r="E10" s="8">
        <v>0.14000000000000001</v>
      </c>
      <c r="F10" s="8">
        <v>0.11</v>
      </c>
      <c r="G10" s="43"/>
    </row>
    <row r="11" spans="1:7" x14ac:dyDescent="0.3">
      <c r="A11" s="7">
        <v>9</v>
      </c>
      <c r="B11" s="5"/>
      <c r="C11" s="8">
        <v>0</v>
      </c>
      <c r="D11" s="9">
        <v>0</v>
      </c>
      <c r="E11" s="8">
        <v>0.01</v>
      </c>
      <c r="F11" s="8">
        <v>0</v>
      </c>
      <c r="G11" s="43"/>
    </row>
    <row r="12" spans="1:7" x14ac:dyDescent="0.3">
      <c r="A12" s="7">
        <v>10</v>
      </c>
      <c r="B12" s="5"/>
      <c r="C12" s="8">
        <v>0</v>
      </c>
      <c r="D12" s="9">
        <v>0</v>
      </c>
      <c r="E12" s="8">
        <v>0</v>
      </c>
      <c r="F12" s="8">
        <v>0.03</v>
      </c>
      <c r="G12" s="43"/>
    </row>
    <row r="13" spans="1:7" x14ac:dyDescent="0.3">
      <c r="A13" s="7">
        <v>11</v>
      </c>
      <c r="B13" s="5"/>
      <c r="C13" s="8">
        <v>0</v>
      </c>
      <c r="D13" s="9">
        <v>0.03</v>
      </c>
      <c r="E13" s="8">
        <v>0.11</v>
      </c>
      <c r="F13" s="8">
        <v>0.03</v>
      </c>
      <c r="G13" s="43"/>
    </row>
    <row r="14" spans="1:7" x14ac:dyDescent="0.3">
      <c r="A14" s="7">
        <v>12</v>
      </c>
      <c r="B14" s="5"/>
      <c r="C14" s="8">
        <v>0.01</v>
      </c>
      <c r="D14" s="9">
        <v>0.08</v>
      </c>
      <c r="E14" s="8">
        <v>0</v>
      </c>
      <c r="F14" s="8">
        <v>0.03</v>
      </c>
      <c r="G14" s="43"/>
    </row>
    <row r="15" spans="1:7" x14ac:dyDescent="0.3">
      <c r="A15" s="7">
        <v>13</v>
      </c>
      <c r="B15" s="5"/>
      <c r="C15" s="8">
        <v>0</v>
      </c>
      <c r="D15" s="9">
        <v>0</v>
      </c>
      <c r="E15" s="8">
        <v>0</v>
      </c>
      <c r="F15" s="8">
        <v>0</v>
      </c>
      <c r="G15" s="43"/>
    </row>
    <row r="16" spans="1:7" x14ac:dyDescent="0.3">
      <c r="A16" s="7">
        <v>14</v>
      </c>
      <c r="B16" s="5"/>
      <c r="C16" s="8">
        <v>0.15</v>
      </c>
      <c r="D16" s="9">
        <v>0</v>
      </c>
      <c r="E16" s="8">
        <v>0</v>
      </c>
      <c r="F16" s="8">
        <v>0</v>
      </c>
      <c r="G16" s="43"/>
    </row>
    <row r="17" spans="1:9" x14ac:dyDescent="0.3">
      <c r="A17" s="7">
        <v>15</v>
      </c>
      <c r="B17" s="5"/>
      <c r="C17" s="8">
        <v>0</v>
      </c>
      <c r="D17" s="9">
        <v>0.01</v>
      </c>
      <c r="E17" s="8">
        <v>0</v>
      </c>
      <c r="F17" s="8">
        <v>0</v>
      </c>
      <c r="G17" s="43"/>
    </row>
    <row r="18" spans="1:9" x14ac:dyDescent="0.3">
      <c r="A18" s="7">
        <v>16</v>
      </c>
      <c r="B18" s="5"/>
      <c r="C18" s="8">
        <v>0</v>
      </c>
      <c r="D18" s="9">
        <v>0</v>
      </c>
      <c r="E18" s="8">
        <v>0</v>
      </c>
      <c r="F18" s="8">
        <v>0</v>
      </c>
      <c r="G18" s="43"/>
    </row>
    <row r="19" spans="1:9" x14ac:dyDescent="0.3">
      <c r="A19" s="7">
        <v>17</v>
      </c>
      <c r="B19" s="5"/>
      <c r="C19" s="8">
        <v>0</v>
      </c>
      <c r="D19" s="9">
        <v>0</v>
      </c>
      <c r="E19" s="8">
        <v>0</v>
      </c>
      <c r="F19" s="8">
        <v>0</v>
      </c>
      <c r="G19" s="43"/>
    </row>
    <row r="20" spans="1:9" x14ac:dyDescent="0.3">
      <c r="A20" s="7">
        <v>18</v>
      </c>
      <c r="B20" s="5"/>
      <c r="C20" s="8">
        <v>0</v>
      </c>
      <c r="D20" s="9">
        <v>0</v>
      </c>
      <c r="E20" s="8">
        <v>0</v>
      </c>
      <c r="F20" s="8">
        <v>0</v>
      </c>
      <c r="G20" s="43"/>
    </row>
    <row r="21" spans="1:9" x14ac:dyDescent="0.3">
      <c r="A21" s="7">
        <v>19</v>
      </c>
      <c r="B21" s="5"/>
      <c r="C21" s="8">
        <v>0</v>
      </c>
      <c r="D21" s="9">
        <v>0</v>
      </c>
      <c r="E21" s="8">
        <v>0</v>
      </c>
      <c r="F21" s="8">
        <v>0</v>
      </c>
      <c r="G21" s="43"/>
    </row>
    <row r="22" spans="1:9" x14ac:dyDescent="0.3">
      <c r="A22" s="7">
        <v>20</v>
      </c>
      <c r="B22" s="5"/>
      <c r="C22" s="8">
        <v>0</v>
      </c>
      <c r="D22" s="9">
        <v>0</v>
      </c>
      <c r="E22" s="8">
        <v>0</v>
      </c>
      <c r="F22" s="8">
        <v>0</v>
      </c>
      <c r="G22" s="43"/>
    </row>
    <row r="23" spans="1:9" x14ac:dyDescent="0.3">
      <c r="A23" s="7">
        <v>21</v>
      </c>
      <c r="B23" s="5"/>
      <c r="C23" s="8">
        <v>0</v>
      </c>
      <c r="D23" s="9">
        <v>0</v>
      </c>
      <c r="E23" s="8">
        <v>0</v>
      </c>
      <c r="F23" s="8">
        <v>0</v>
      </c>
      <c r="G23" s="43"/>
    </row>
    <row r="24" spans="1:9" x14ac:dyDescent="0.3">
      <c r="A24" s="7">
        <v>22</v>
      </c>
      <c r="B24" s="5"/>
      <c r="C24" s="8">
        <v>0</v>
      </c>
      <c r="D24" s="9">
        <v>0</v>
      </c>
      <c r="E24" s="8">
        <v>0</v>
      </c>
      <c r="F24" s="8">
        <v>0</v>
      </c>
      <c r="G24" s="43"/>
    </row>
    <row r="25" spans="1:9" x14ac:dyDescent="0.3">
      <c r="A25" s="7">
        <v>23</v>
      </c>
      <c r="B25" s="5"/>
      <c r="C25" s="8">
        <v>0</v>
      </c>
      <c r="D25" s="9">
        <v>0</v>
      </c>
      <c r="E25" s="8">
        <v>0</v>
      </c>
      <c r="F25" s="8">
        <v>0</v>
      </c>
      <c r="G25" s="43"/>
    </row>
    <row r="26" spans="1:9" x14ac:dyDescent="0.3">
      <c r="A26" s="7">
        <v>24</v>
      </c>
      <c r="B26" s="5"/>
      <c r="C26" s="8">
        <v>0.06</v>
      </c>
      <c r="D26" s="9">
        <v>0</v>
      </c>
      <c r="E26" s="8">
        <v>0.08</v>
      </c>
      <c r="F26" s="8">
        <v>0</v>
      </c>
      <c r="G26" s="43"/>
    </row>
    <row r="27" spans="1:9" x14ac:dyDescent="0.3">
      <c r="A27" s="7">
        <v>25</v>
      </c>
      <c r="B27" s="5"/>
      <c r="C27" s="8">
        <v>0</v>
      </c>
      <c r="D27" s="9">
        <v>0</v>
      </c>
      <c r="E27" s="8">
        <v>0.02</v>
      </c>
      <c r="F27" s="8">
        <v>0.26</v>
      </c>
      <c r="G27" s="43"/>
    </row>
    <row r="28" spans="1:9" x14ac:dyDescent="0.3">
      <c r="A28" s="7">
        <v>26</v>
      </c>
      <c r="B28" s="5"/>
      <c r="C28" s="8">
        <v>0</v>
      </c>
      <c r="D28" s="9">
        <v>0</v>
      </c>
      <c r="E28" s="8">
        <v>0</v>
      </c>
      <c r="F28" s="8">
        <v>0.19</v>
      </c>
      <c r="G28" s="43"/>
    </row>
    <row r="29" spans="1:9" x14ac:dyDescent="0.3">
      <c r="A29" s="7">
        <v>27</v>
      </c>
      <c r="B29" s="5"/>
      <c r="C29" s="8">
        <v>0</v>
      </c>
      <c r="D29" s="9">
        <v>0</v>
      </c>
      <c r="E29" s="8">
        <v>0</v>
      </c>
      <c r="F29" s="8">
        <v>0</v>
      </c>
      <c r="G29" s="43"/>
    </row>
    <row r="30" spans="1:9" x14ac:dyDescent="0.3">
      <c r="A30" s="7">
        <v>28</v>
      </c>
      <c r="B30" s="5"/>
      <c r="C30" s="8">
        <v>0</v>
      </c>
      <c r="D30" s="9">
        <v>0</v>
      </c>
      <c r="E30" s="8">
        <v>0</v>
      </c>
      <c r="F30" s="8">
        <v>0.01</v>
      </c>
      <c r="G30" s="43"/>
    </row>
    <row r="31" spans="1:9" x14ac:dyDescent="0.3">
      <c r="A31" s="7">
        <v>29</v>
      </c>
      <c r="B31" s="5"/>
      <c r="C31" s="8">
        <v>0</v>
      </c>
      <c r="D31" s="9">
        <v>0</v>
      </c>
      <c r="E31" s="8">
        <v>0.12</v>
      </c>
      <c r="F31" s="8">
        <v>7.0000000000000007E-2</v>
      </c>
      <c r="G31" s="43"/>
    </row>
    <row r="32" spans="1:9" x14ac:dyDescent="0.3">
      <c r="A32" s="7">
        <v>30</v>
      </c>
      <c r="B32" s="5"/>
      <c r="C32" s="8">
        <v>0.16</v>
      </c>
      <c r="D32" s="9">
        <v>0.1</v>
      </c>
      <c r="E32" s="8">
        <v>0.31</v>
      </c>
      <c r="F32" s="8">
        <v>0.17</v>
      </c>
      <c r="G32" s="43"/>
      <c r="I32">
        <v>0</v>
      </c>
    </row>
    <row r="33" spans="1:7" x14ac:dyDescent="0.3">
      <c r="A33" s="7">
        <v>31</v>
      </c>
      <c r="B33" s="5"/>
      <c r="C33" s="8">
        <v>0.41</v>
      </c>
      <c r="D33" s="9">
        <v>0.28999999999999998</v>
      </c>
      <c r="E33" s="8">
        <v>0.64</v>
      </c>
      <c r="F33" s="8">
        <v>0.34</v>
      </c>
      <c r="G33" s="43"/>
    </row>
    <row r="34" spans="1:7" x14ac:dyDescent="0.3">
      <c r="A34" s="4"/>
      <c r="B34" s="4"/>
      <c r="C34" s="10"/>
      <c r="D34" s="10"/>
      <c r="E34" s="10"/>
      <c r="F34" s="10"/>
      <c r="G34" s="4"/>
    </row>
    <row r="35" spans="1:7" x14ac:dyDescent="0.3">
      <c r="A35" s="41" t="s">
        <v>8</v>
      </c>
      <c r="B35" s="41"/>
      <c r="C35" s="11">
        <f>SUM(C3:C33)</f>
        <v>0.84000000000000008</v>
      </c>
      <c r="D35" s="12">
        <f t="shared" ref="D35:F35" si="0">SUM(D3:D33)</f>
        <v>0.53</v>
      </c>
      <c r="E35" s="12">
        <f t="shared" si="0"/>
        <v>1.58</v>
      </c>
      <c r="F35" s="12">
        <f t="shared" si="0"/>
        <v>1.34</v>
      </c>
      <c r="G35" s="4"/>
    </row>
    <row r="36" spans="1:7" x14ac:dyDescent="0.3">
      <c r="A36" s="41" t="s">
        <v>9</v>
      </c>
      <c r="B36" s="41"/>
      <c r="C36" s="13">
        <v>1.905</v>
      </c>
      <c r="D36" s="13">
        <v>0.85</v>
      </c>
      <c r="E36" s="13">
        <v>2.73</v>
      </c>
      <c r="F36" s="13">
        <v>3.29</v>
      </c>
      <c r="G36" s="4"/>
    </row>
    <row r="37" spans="1:7" x14ac:dyDescent="0.3">
      <c r="A37" s="41" t="s">
        <v>10</v>
      </c>
      <c r="B37" s="41"/>
      <c r="C37" s="12">
        <f>C35-C36</f>
        <v>-1.0649999999999999</v>
      </c>
      <c r="D37" s="12">
        <f t="shared" ref="D37:F37" si="1">D35-D36</f>
        <v>-0.31999999999999995</v>
      </c>
      <c r="E37" s="12">
        <f t="shared" si="1"/>
        <v>-1.1499999999999999</v>
      </c>
      <c r="F37" s="12">
        <f t="shared" si="1"/>
        <v>-1.95</v>
      </c>
      <c r="G37" s="4"/>
    </row>
    <row r="38" spans="1:7" x14ac:dyDescent="0.3">
      <c r="A38" s="41" t="s">
        <v>11</v>
      </c>
      <c r="B38" s="41"/>
      <c r="C38" s="14">
        <f>C35/C36</f>
        <v>0.44094488188976383</v>
      </c>
      <c r="D38" s="14">
        <f t="shared" ref="D38:F38" si="2">D35/D36</f>
        <v>0.62352941176470589</v>
      </c>
      <c r="E38" s="14">
        <f t="shared" si="2"/>
        <v>0.57875457875457881</v>
      </c>
      <c r="F38" s="14">
        <f t="shared" si="2"/>
        <v>0.40729483282674772</v>
      </c>
      <c r="G38" s="4"/>
    </row>
    <row r="39" spans="1:7" x14ac:dyDescent="0.3">
      <c r="A39" s="15"/>
      <c r="B39" s="15"/>
      <c r="C39" s="10"/>
      <c r="D39" s="10"/>
      <c r="E39" s="10"/>
      <c r="F39" s="10"/>
      <c r="G39" s="4"/>
    </row>
    <row r="40" spans="1:7" ht="15.6" x14ac:dyDescent="0.3">
      <c r="A40" s="41" t="s">
        <v>12</v>
      </c>
      <c r="B40" s="41"/>
      <c r="C40" s="16">
        <f>JAN!C35+FEB!C35+MARCH!C35</f>
        <v>3.3000000000000007</v>
      </c>
      <c r="D40" s="17">
        <f>JAN!D35+FEB!D35+MARCH!D35</f>
        <v>2.0100000000000007</v>
      </c>
      <c r="E40" s="17">
        <f>JAN!E35+FEB!E35+MARCH!E35</f>
        <v>6.4399999999999995</v>
      </c>
      <c r="F40" s="17">
        <f>JAN!F35+FEB!F35+MARCH!F35</f>
        <v>6.17</v>
      </c>
      <c r="G40" s="4"/>
    </row>
    <row r="41" spans="1:7" x14ac:dyDescent="0.3">
      <c r="A41" s="4"/>
      <c r="B41" s="4"/>
      <c r="C41" s="10"/>
      <c r="D41" s="10"/>
      <c r="E41" s="10"/>
      <c r="F41" s="10"/>
      <c r="G41" s="4"/>
    </row>
  </sheetData>
  <mergeCells count="6">
    <mergeCell ref="A40:B40"/>
    <mergeCell ref="G3:G33"/>
    <mergeCell ref="A35:B35"/>
    <mergeCell ref="A36:B36"/>
    <mergeCell ref="A37:B37"/>
    <mergeCell ref="A38:B38"/>
  </mergeCells>
  <conditionalFormatting sqref="D37:F37">
    <cfRule type="cellIs" dxfId="41" priority="3" stopIfTrue="1" operator="greaterThanOrEqual">
      <formula>0</formula>
    </cfRule>
    <cfRule type="cellIs" dxfId="40" priority="4" stopIfTrue="1" operator="lessThan">
      <formula>0</formula>
    </cfRule>
  </conditionalFormatting>
  <conditionalFormatting sqref="C37">
    <cfRule type="cellIs" dxfId="39" priority="1" stopIfTrue="1" operator="greaterThanOrEqual">
      <formula>0</formula>
    </cfRule>
    <cfRule type="cellIs" dxfId="38" priority="2" stopIfTrue="1" operator="lessThan">
      <formula>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1"/>
  <sheetViews>
    <sheetView topLeftCell="A19" workbookViewId="0">
      <selection activeCell="D39" sqref="D39"/>
    </sheetView>
  </sheetViews>
  <sheetFormatPr defaultRowHeight="14.4" x14ac:dyDescent="0.3"/>
  <sheetData>
    <row r="1" spans="1:6" x14ac:dyDescent="0.3">
      <c r="A1" s="20" t="s">
        <v>15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</row>
    <row r="2" spans="1:6" x14ac:dyDescent="0.3">
      <c r="A2" s="3" t="s">
        <v>6</v>
      </c>
      <c r="B2" s="5"/>
      <c r="C2" s="6"/>
      <c r="D2" s="6"/>
      <c r="E2" s="6"/>
      <c r="F2" s="6"/>
    </row>
    <row r="3" spans="1:6" x14ac:dyDescent="0.3">
      <c r="A3" s="7">
        <v>1</v>
      </c>
      <c r="B3" s="5"/>
      <c r="C3" s="8">
        <v>0.14000000000000001</v>
      </c>
      <c r="D3" s="9">
        <v>0.24</v>
      </c>
      <c r="E3" s="8">
        <v>0.12</v>
      </c>
      <c r="F3" s="8">
        <v>0.2</v>
      </c>
    </row>
    <row r="4" spans="1:6" x14ac:dyDescent="0.3">
      <c r="A4" s="7">
        <v>2</v>
      </c>
      <c r="B4" s="5"/>
      <c r="C4" s="8">
        <v>0.04</v>
      </c>
      <c r="D4" s="9">
        <v>0.01</v>
      </c>
      <c r="E4" s="8">
        <v>0.17</v>
      </c>
      <c r="F4" s="8">
        <v>0.1</v>
      </c>
    </row>
    <row r="5" spans="1:6" x14ac:dyDescent="0.3">
      <c r="A5" s="7">
        <v>3</v>
      </c>
      <c r="B5" s="5"/>
      <c r="C5" s="8">
        <v>0.18</v>
      </c>
      <c r="D5" s="9">
        <v>0.02</v>
      </c>
      <c r="E5" s="8">
        <v>0.27</v>
      </c>
      <c r="F5" s="8">
        <v>0.05</v>
      </c>
    </row>
    <row r="6" spans="1:6" x14ac:dyDescent="0.3">
      <c r="A6" s="7">
        <v>4</v>
      </c>
      <c r="B6" s="5"/>
      <c r="C6" s="8">
        <v>0.06</v>
      </c>
      <c r="D6" s="9">
        <v>0.01</v>
      </c>
      <c r="E6" s="8">
        <v>0.02</v>
      </c>
      <c r="F6" s="8">
        <v>0.09</v>
      </c>
    </row>
    <row r="7" spans="1:6" x14ac:dyDescent="0.3">
      <c r="A7" s="7">
        <v>5</v>
      </c>
      <c r="B7" s="5"/>
      <c r="C7" s="8">
        <v>0.02</v>
      </c>
      <c r="D7" s="9">
        <v>0.02</v>
      </c>
      <c r="E7" s="8">
        <v>0.01</v>
      </c>
      <c r="F7" s="8">
        <v>0.1</v>
      </c>
    </row>
    <row r="8" spans="1:6" x14ac:dyDescent="0.3">
      <c r="A8" s="7">
        <v>6</v>
      </c>
      <c r="B8" s="5"/>
      <c r="C8" s="8">
        <v>0.05</v>
      </c>
      <c r="D8" s="9">
        <v>0.02</v>
      </c>
      <c r="E8" s="8">
        <v>0.02</v>
      </c>
      <c r="F8" s="8">
        <v>0.16</v>
      </c>
    </row>
    <row r="9" spans="1:6" x14ac:dyDescent="0.3">
      <c r="A9" s="7">
        <v>7</v>
      </c>
      <c r="B9" s="5"/>
      <c r="C9" s="8">
        <v>0</v>
      </c>
      <c r="D9" s="9">
        <v>0</v>
      </c>
      <c r="E9" s="8">
        <v>0</v>
      </c>
      <c r="F9" s="8">
        <v>0</v>
      </c>
    </row>
    <row r="10" spans="1:6" x14ac:dyDescent="0.3">
      <c r="A10" s="7">
        <v>8</v>
      </c>
      <c r="B10" s="5"/>
      <c r="C10" s="8">
        <v>0</v>
      </c>
      <c r="D10" s="9">
        <v>0</v>
      </c>
      <c r="E10" s="8">
        <v>0</v>
      </c>
      <c r="F10" s="8">
        <v>0</v>
      </c>
    </row>
    <row r="11" spans="1:6" x14ac:dyDescent="0.3">
      <c r="A11" s="7">
        <v>9</v>
      </c>
      <c r="B11" s="5"/>
      <c r="C11" s="8">
        <v>0</v>
      </c>
      <c r="D11" s="9">
        <v>0</v>
      </c>
      <c r="E11" s="8">
        <v>0</v>
      </c>
      <c r="F11" s="8">
        <v>0</v>
      </c>
    </row>
    <row r="12" spans="1:6" x14ac:dyDescent="0.3">
      <c r="A12" s="7">
        <v>10</v>
      </c>
      <c r="B12" s="5"/>
      <c r="C12" s="8">
        <v>0</v>
      </c>
      <c r="D12" s="9">
        <v>0</v>
      </c>
      <c r="E12" s="8">
        <v>0</v>
      </c>
      <c r="F12" s="8">
        <v>0</v>
      </c>
    </row>
    <row r="13" spans="1:6" x14ac:dyDescent="0.3">
      <c r="A13" s="7">
        <v>11</v>
      </c>
      <c r="B13" s="5"/>
      <c r="C13" s="40">
        <v>0.04</v>
      </c>
      <c r="D13" s="9">
        <v>0.01</v>
      </c>
      <c r="E13" s="8">
        <v>0.09</v>
      </c>
      <c r="F13" s="8">
        <v>0.03</v>
      </c>
    </row>
    <row r="14" spans="1:6" x14ac:dyDescent="0.3">
      <c r="A14" s="7">
        <v>12</v>
      </c>
      <c r="B14" s="5"/>
      <c r="C14" s="8">
        <v>0</v>
      </c>
      <c r="D14" s="9">
        <v>0</v>
      </c>
      <c r="E14" s="8">
        <v>0</v>
      </c>
      <c r="F14" s="8">
        <v>0</v>
      </c>
    </row>
    <row r="15" spans="1:6" x14ac:dyDescent="0.3">
      <c r="A15" s="7">
        <v>13</v>
      </c>
      <c r="B15" s="5"/>
      <c r="C15" s="8">
        <v>0</v>
      </c>
      <c r="D15" s="9">
        <v>0</v>
      </c>
      <c r="E15" s="8">
        <v>0</v>
      </c>
      <c r="F15" s="8">
        <v>0</v>
      </c>
    </row>
    <row r="16" spans="1:6" x14ac:dyDescent="0.3">
      <c r="A16" s="7">
        <v>14</v>
      </c>
      <c r="B16" s="5"/>
      <c r="C16" s="8">
        <v>0</v>
      </c>
      <c r="D16" s="9">
        <v>0</v>
      </c>
      <c r="E16" s="8">
        <v>0</v>
      </c>
      <c r="F16" s="8">
        <v>0</v>
      </c>
    </row>
    <row r="17" spans="1:6" x14ac:dyDescent="0.3">
      <c r="A17" s="7">
        <v>15</v>
      </c>
      <c r="B17" s="5"/>
      <c r="C17" s="8">
        <v>0</v>
      </c>
      <c r="D17" s="9">
        <v>0.04</v>
      </c>
      <c r="E17" s="8">
        <v>0.05</v>
      </c>
      <c r="F17" s="8">
        <v>0.36</v>
      </c>
    </row>
    <row r="18" spans="1:6" x14ac:dyDescent="0.3">
      <c r="A18" s="7">
        <v>16</v>
      </c>
      <c r="B18" s="5"/>
      <c r="C18" s="8">
        <v>0</v>
      </c>
      <c r="D18" s="9">
        <v>0</v>
      </c>
      <c r="E18" s="8">
        <v>0</v>
      </c>
      <c r="F18" s="8">
        <v>0</v>
      </c>
    </row>
    <row r="19" spans="1:6" x14ac:dyDescent="0.3">
      <c r="A19" s="7">
        <v>17</v>
      </c>
      <c r="B19" s="5"/>
      <c r="C19" s="8">
        <v>0</v>
      </c>
      <c r="D19" s="9">
        <v>0</v>
      </c>
      <c r="E19" s="8">
        <v>0</v>
      </c>
      <c r="F19" s="8">
        <v>0</v>
      </c>
    </row>
    <row r="20" spans="1:6" x14ac:dyDescent="0.3">
      <c r="A20" s="7">
        <v>18</v>
      </c>
      <c r="B20" s="5"/>
      <c r="C20" s="8">
        <v>7.0000000000000007E-2</v>
      </c>
      <c r="D20" s="9">
        <v>0.04</v>
      </c>
      <c r="E20" s="8">
        <v>0.05</v>
      </c>
      <c r="F20" s="8">
        <v>0</v>
      </c>
    </row>
    <row r="21" spans="1:6" x14ac:dyDescent="0.3">
      <c r="A21" s="7">
        <v>19</v>
      </c>
      <c r="B21" s="5"/>
      <c r="C21" s="8">
        <v>0</v>
      </c>
      <c r="D21" s="9">
        <v>0.06</v>
      </c>
      <c r="E21" s="8">
        <v>0</v>
      </c>
      <c r="F21" s="8">
        <v>0</v>
      </c>
    </row>
    <row r="22" spans="1:6" x14ac:dyDescent="0.3">
      <c r="A22" s="7">
        <v>20</v>
      </c>
      <c r="B22" s="5"/>
      <c r="C22" s="8">
        <v>0</v>
      </c>
      <c r="D22" s="9">
        <v>0</v>
      </c>
      <c r="E22" s="8">
        <v>0</v>
      </c>
      <c r="F22" s="8">
        <v>0</v>
      </c>
    </row>
    <row r="23" spans="1:6" x14ac:dyDescent="0.3">
      <c r="A23" s="7">
        <v>21</v>
      </c>
      <c r="B23" s="5"/>
      <c r="C23" s="8">
        <v>0</v>
      </c>
      <c r="D23" s="9">
        <v>0</v>
      </c>
      <c r="E23" s="8">
        <v>0</v>
      </c>
      <c r="F23" s="8">
        <v>0</v>
      </c>
    </row>
    <row r="24" spans="1:6" x14ac:dyDescent="0.3">
      <c r="A24" s="7">
        <v>22</v>
      </c>
      <c r="B24" s="5"/>
      <c r="C24" s="8">
        <v>0</v>
      </c>
      <c r="D24" s="9">
        <v>0</v>
      </c>
      <c r="E24" s="8">
        <v>0</v>
      </c>
      <c r="F24" s="8">
        <v>0</v>
      </c>
    </row>
    <row r="25" spans="1:6" x14ac:dyDescent="0.3">
      <c r="A25" s="7">
        <v>23</v>
      </c>
      <c r="B25" s="5"/>
      <c r="C25" s="8">
        <v>0.12</v>
      </c>
      <c r="D25" s="9">
        <v>0.06</v>
      </c>
      <c r="E25" s="8">
        <v>0.08</v>
      </c>
      <c r="F25" s="8">
        <v>0.15</v>
      </c>
    </row>
    <row r="26" spans="1:6" x14ac:dyDescent="0.3">
      <c r="A26" s="7">
        <v>24</v>
      </c>
      <c r="B26" s="5"/>
      <c r="C26" s="8">
        <v>0.05</v>
      </c>
      <c r="D26" s="9">
        <v>0.01</v>
      </c>
      <c r="E26" s="8">
        <v>0.09</v>
      </c>
      <c r="F26" s="8">
        <v>0.16</v>
      </c>
    </row>
    <row r="27" spans="1:6" x14ac:dyDescent="0.3">
      <c r="A27" s="7">
        <v>25</v>
      </c>
      <c r="B27" s="5"/>
      <c r="C27" s="8">
        <v>0</v>
      </c>
      <c r="D27" s="9">
        <v>0</v>
      </c>
      <c r="E27" s="8">
        <v>0</v>
      </c>
      <c r="F27" s="8">
        <v>0</v>
      </c>
    </row>
    <row r="28" spans="1:6" x14ac:dyDescent="0.3">
      <c r="A28" s="7">
        <v>26</v>
      </c>
      <c r="B28" s="5"/>
      <c r="C28" s="8">
        <v>0.08</v>
      </c>
      <c r="D28" s="9">
        <v>0.05</v>
      </c>
      <c r="E28" s="8">
        <v>0.19</v>
      </c>
      <c r="F28" s="8">
        <v>0.02</v>
      </c>
    </row>
    <row r="29" spans="1:6" x14ac:dyDescent="0.3">
      <c r="A29" s="7">
        <v>27</v>
      </c>
      <c r="B29" s="5"/>
      <c r="C29" s="8">
        <v>0</v>
      </c>
      <c r="D29" s="9">
        <v>0</v>
      </c>
      <c r="E29" s="8">
        <v>0.03</v>
      </c>
      <c r="F29" s="8">
        <v>0.02</v>
      </c>
    </row>
    <row r="30" spans="1:6" x14ac:dyDescent="0.3">
      <c r="A30" s="7">
        <v>28</v>
      </c>
      <c r="B30" s="5"/>
      <c r="C30" s="8">
        <v>0</v>
      </c>
      <c r="D30" s="9">
        <v>0.14000000000000001</v>
      </c>
      <c r="E30" s="8">
        <v>0.01</v>
      </c>
      <c r="F30" s="8">
        <v>0.14000000000000001</v>
      </c>
    </row>
    <row r="31" spans="1:6" x14ac:dyDescent="0.3">
      <c r="A31" s="7">
        <v>29</v>
      </c>
      <c r="B31" s="5"/>
      <c r="C31" s="8">
        <v>0</v>
      </c>
      <c r="D31" s="9">
        <v>0</v>
      </c>
      <c r="E31" s="8">
        <v>0</v>
      </c>
      <c r="F31" s="8">
        <v>0</v>
      </c>
    </row>
    <row r="32" spans="1:6" x14ac:dyDescent="0.3">
      <c r="A32" s="7">
        <v>30</v>
      </c>
      <c r="B32" s="5"/>
      <c r="C32" s="8">
        <v>0</v>
      </c>
      <c r="D32" s="9">
        <v>0</v>
      </c>
      <c r="E32" s="8">
        <v>0</v>
      </c>
      <c r="F32" s="8">
        <v>0.01</v>
      </c>
    </row>
    <row r="33" spans="1:6" x14ac:dyDescent="0.3">
      <c r="A33" s="7"/>
      <c r="B33" s="4"/>
      <c r="C33" s="19"/>
      <c r="D33" s="19"/>
      <c r="E33" s="19"/>
      <c r="F33" s="19"/>
    </row>
    <row r="34" spans="1:6" x14ac:dyDescent="0.3">
      <c r="A34" s="4"/>
      <c r="B34" s="4"/>
      <c r="C34" s="10"/>
      <c r="D34" s="10"/>
      <c r="E34" s="10"/>
      <c r="F34" s="10"/>
    </row>
    <row r="35" spans="1:6" x14ac:dyDescent="0.3">
      <c r="A35" s="41" t="s">
        <v>8</v>
      </c>
      <c r="B35" s="41"/>
      <c r="C35" s="11">
        <f>SUM(C3:C33)</f>
        <v>0.85000000000000009</v>
      </c>
      <c r="D35" s="12">
        <f t="shared" ref="D35:F35" si="0">SUM(D3:D33)</f>
        <v>0.73000000000000009</v>
      </c>
      <c r="E35" s="12">
        <f t="shared" si="0"/>
        <v>1.2000000000000002</v>
      </c>
      <c r="F35" s="12">
        <f t="shared" si="0"/>
        <v>1.59</v>
      </c>
    </row>
    <row r="36" spans="1:6" x14ac:dyDescent="0.3">
      <c r="A36" s="41" t="s">
        <v>9</v>
      </c>
      <c r="B36" s="41"/>
      <c r="C36" s="13">
        <v>1.1299999999999999</v>
      </c>
      <c r="D36" s="13">
        <v>0.89</v>
      </c>
      <c r="E36" s="13">
        <v>1.65</v>
      </c>
      <c r="F36" s="13">
        <v>2.08</v>
      </c>
    </row>
    <row r="37" spans="1:6" x14ac:dyDescent="0.3">
      <c r="A37" s="41" t="s">
        <v>10</v>
      </c>
      <c r="B37" s="41"/>
      <c r="C37" s="12">
        <f>C35-C36</f>
        <v>-0.2799999999999998</v>
      </c>
      <c r="D37" s="12">
        <f t="shared" ref="D37:F37" si="1">D35-D36</f>
        <v>-0.15999999999999992</v>
      </c>
      <c r="E37" s="12">
        <f t="shared" si="1"/>
        <v>-0.44999999999999973</v>
      </c>
      <c r="F37" s="12">
        <f t="shared" si="1"/>
        <v>-0.49</v>
      </c>
    </row>
    <row r="38" spans="1:6" x14ac:dyDescent="0.3">
      <c r="A38" s="41" t="s">
        <v>11</v>
      </c>
      <c r="B38" s="41"/>
      <c r="C38" s="14">
        <f>C35/C36</f>
        <v>0.75221238938053114</v>
      </c>
      <c r="D38" s="14">
        <f t="shared" ref="D38:F38" si="2">D35/D36</f>
        <v>0.82022471910112371</v>
      </c>
      <c r="E38" s="14">
        <f t="shared" si="2"/>
        <v>0.7272727272727274</v>
      </c>
      <c r="F38" s="14">
        <f t="shared" si="2"/>
        <v>0.76442307692307698</v>
      </c>
    </row>
    <row r="39" spans="1:6" x14ac:dyDescent="0.3">
      <c r="A39" s="15"/>
      <c r="B39" s="15"/>
      <c r="C39" s="10"/>
      <c r="D39" s="10"/>
      <c r="E39" s="10"/>
      <c r="F39" s="10"/>
    </row>
    <row r="40" spans="1:6" ht="15.6" x14ac:dyDescent="0.3">
      <c r="A40" s="41" t="s">
        <v>12</v>
      </c>
      <c r="B40" s="41"/>
      <c r="C40" s="16">
        <f>JAN!C35+FEB!C35+MARCH!C35+APRIL!C35</f>
        <v>4.1500000000000004</v>
      </c>
      <c r="D40" s="17">
        <f>JAN!D35+FEB!D35+MARCH!D35+APRIL!D35</f>
        <v>2.7400000000000007</v>
      </c>
      <c r="E40" s="17">
        <f>JAN!E35+FEB!E35+MARCH!E35+APRIL!E35</f>
        <v>7.64</v>
      </c>
      <c r="F40" s="17">
        <f>JAN!F35+FEB!F35+MARCH!F35+APRIL!F35</f>
        <v>7.76</v>
      </c>
    </row>
    <row r="41" spans="1:6" x14ac:dyDescent="0.3">
      <c r="A41" s="4"/>
      <c r="B41" s="4"/>
      <c r="C41" s="10"/>
      <c r="D41" s="10"/>
      <c r="E41" s="10"/>
      <c r="F41" s="10"/>
    </row>
  </sheetData>
  <mergeCells count="5">
    <mergeCell ref="A35:B35"/>
    <mergeCell ref="A36:B36"/>
    <mergeCell ref="A37:B37"/>
    <mergeCell ref="A38:B38"/>
    <mergeCell ref="A40:B40"/>
  </mergeCells>
  <conditionalFormatting sqref="D37:F37">
    <cfRule type="cellIs" dxfId="37" priority="3" stopIfTrue="1" operator="greaterThanOrEqual">
      <formula>0</formula>
    </cfRule>
    <cfRule type="cellIs" dxfId="36" priority="4" stopIfTrue="1" operator="lessThan">
      <formula>0</formula>
    </cfRule>
  </conditionalFormatting>
  <conditionalFormatting sqref="C37">
    <cfRule type="cellIs" dxfId="35" priority="1" stopIfTrue="1" operator="greaterThanOrEqual">
      <formula>0</formula>
    </cfRule>
    <cfRule type="cellIs" dxfId="34" priority="2" stopIfTrue="1" operator="lessThan">
      <formula>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41"/>
  <sheetViews>
    <sheetView topLeftCell="A22" workbookViewId="0">
      <selection activeCell="E41" sqref="E41"/>
    </sheetView>
  </sheetViews>
  <sheetFormatPr defaultRowHeight="14.4" x14ac:dyDescent="0.3"/>
  <sheetData>
    <row r="1" spans="1:6" x14ac:dyDescent="0.3">
      <c r="A1" s="20" t="s">
        <v>16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</row>
    <row r="2" spans="1:6" x14ac:dyDescent="0.3">
      <c r="A2" s="3" t="s">
        <v>6</v>
      </c>
      <c r="B2" s="5"/>
      <c r="C2" s="6"/>
      <c r="D2" s="6"/>
      <c r="E2" s="6"/>
      <c r="F2" s="6"/>
    </row>
    <row r="3" spans="1:6" x14ac:dyDescent="0.3">
      <c r="A3" s="7">
        <v>1</v>
      </c>
      <c r="B3" s="5"/>
      <c r="C3" s="36">
        <v>0</v>
      </c>
      <c r="D3" s="37">
        <v>0</v>
      </c>
      <c r="E3" s="36">
        <v>0</v>
      </c>
      <c r="F3" s="36">
        <v>0</v>
      </c>
    </row>
    <row r="4" spans="1:6" x14ac:dyDescent="0.3">
      <c r="A4" s="7">
        <v>2</v>
      </c>
      <c r="B4" s="5"/>
      <c r="C4" s="36">
        <v>0</v>
      </c>
      <c r="D4" s="37">
        <v>0</v>
      </c>
      <c r="E4" s="36">
        <v>0</v>
      </c>
      <c r="F4" s="36">
        <v>0</v>
      </c>
    </row>
    <row r="5" spans="1:6" x14ac:dyDescent="0.3">
      <c r="A5" s="7">
        <v>3</v>
      </c>
      <c r="B5" s="5"/>
      <c r="C5" s="36">
        <v>0.05</v>
      </c>
      <c r="D5" s="37">
        <v>0.09</v>
      </c>
      <c r="E5" s="36">
        <v>0.15</v>
      </c>
      <c r="F5" s="36">
        <v>0.11</v>
      </c>
    </row>
    <row r="6" spans="1:6" x14ac:dyDescent="0.3">
      <c r="A6" s="7">
        <v>4</v>
      </c>
      <c r="B6" s="5"/>
      <c r="C6" s="8">
        <v>0.14000000000000001</v>
      </c>
      <c r="D6" s="9">
        <v>0</v>
      </c>
      <c r="E6" s="8">
        <v>0.11</v>
      </c>
      <c r="F6" s="8">
        <v>0.1</v>
      </c>
    </row>
    <row r="7" spans="1:6" x14ac:dyDescent="0.3">
      <c r="A7" s="7">
        <v>5</v>
      </c>
      <c r="B7" s="5"/>
      <c r="C7" s="36">
        <v>0</v>
      </c>
      <c r="D7" s="37">
        <v>0</v>
      </c>
      <c r="E7" s="36">
        <v>0</v>
      </c>
      <c r="F7" s="36">
        <v>0</v>
      </c>
    </row>
    <row r="8" spans="1:6" x14ac:dyDescent="0.3">
      <c r="A8" s="7">
        <v>6</v>
      </c>
      <c r="B8" s="5"/>
      <c r="C8" s="36">
        <v>0</v>
      </c>
      <c r="D8" s="37">
        <v>0.02</v>
      </c>
      <c r="E8" s="36">
        <v>0</v>
      </c>
      <c r="F8" s="36">
        <v>0</v>
      </c>
    </row>
    <row r="9" spans="1:6" x14ac:dyDescent="0.3">
      <c r="A9" s="7">
        <v>7</v>
      </c>
      <c r="B9" s="5"/>
      <c r="C9" s="36">
        <v>0</v>
      </c>
      <c r="D9" s="37">
        <v>0.04</v>
      </c>
      <c r="E9" s="36">
        <v>0</v>
      </c>
      <c r="F9" s="36">
        <v>0.05</v>
      </c>
    </row>
    <row r="10" spans="1:6" x14ac:dyDescent="0.3">
      <c r="A10" s="7">
        <v>8</v>
      </c>
      <c r="B10" s="5"/>
      <c r="C10" s="36">
        <v>0</v>
      </c>
      <c r="D10" s="37">
        <v>0.05</v>
      </c>
      <c r="E10" s="36">
        <v>0</v>
      </c>
      <c r="F10" s="36">
        <v>0</v>
      </c>
    </row>
    <row r="11" spans="1:6" x14ac:dyDescent="0.3">
      <c r="A11" s="7">
        <v>9</v>
      </c>
      <c r="B11" s="5"/>
      <c r="C11" s="36">
        <v>0</v>
      </c>
      <c r="D11" s="37">
        <v>0</v>
      </c>
      <c r="E11" s="36">
        <v>0</v>
      </c>
      <c r="F11" s="36">
        <v>0</v>
      </c>
    </row>
    <row r="12" spans="1:6" x14ac:dyDescent="0.3">
      <c r="A12" s="7">
        <v>10</v>
      </c>
      <c r="B12" s="5"/>
      <c r="C12" s="36">
        <v>0</v>
      </c>
      <c r="D12" s="37">
        <v>0</v>
      </c>
      <c r="E12" s="36">
        <v>0</v>
      </c>
      <c r="F12" s="36">
        <v>0</v>
      </c>
    </row>
    <row r="13" spans="1:6" x14ac:dyDescent="0.3">
      <c r="A13" s="7">
        <v>11</v>
      </c>
      <c r="B13" s="5"/>
      <c r="C13" s="36">
        <v>0</v>
      </c>
      <c r="D13" s="37">
        <v>0</v>
      </c>
      <c r="E13" s="36">
        <v>0</v>
      </c>
      <c r="F13" s="36">
        <v>0</v>
      </c>
    </row>
    <row r="14" spans="1:6" x14ac:dyDescent="0.3">
      <c r="A14" s="7">
        <v>12</v>
      </c>
      <c r="B14" s="5"/>
      <c r="C14" s="36">
        <v>0</v>
      </c>
      <c r="D14" s="37">
        <v>0</v>
      </c>
      <c r="E14" s="36">
        <v>0</v>
      </c>
      <c r="F14" s="36">
        <v>0.26</v>
      </c>
    </row>
    <row r="15" spans="1:6" x14ac:dyDescent="0.3">
      <c r="A15" s="7">
        <v>13</v>
      </c>
      <c r="B15" s="5"/>
      <c r="C15" s="35">
        <v>0.51</v>
      </c>
      <c r="D15" s="35">
        <v>0.81</v>
      </c>
      <c r="E15" s="35">
        <v>0.83</v>
      </c>
      <c r="F15" s="35">
        <v>0.51</v>
      </c>
    </row>
    <row r="16" spans="1:6" x14ac:dyDescent="0.3">
      <c r="A16" s="7">
        <v>14</v>
      </c>
      <c r="B16" s="5"/>
      <c r="C16" s="36">
        <v>0</v>
      </c>
      <c r="D16" s="36">
        <v>0</v>
      </c>
      <c r="E16" s="36">
        <v>0</v>
      </c>
      <c r="F16" s="35">
        <v>0.03</v>
      </c>
    </row>
    <row r="17" spans="1:6" x14ac:dyDescent="0.3">
      <c r="A17" s="7">
        <v>15</v>
      </c>
      <c r="B17" s="5"/>
      <c r="C17" s="36">
        <v>0.23</v>
      </c>
      <c r="D17" s="36">
        <v>0</v>
      </c>
      <c r="E17" s="36">
        <v>0.03</v>
      </c>
      <c r="F17" s="36">
        <v>0.04</v>
      </c>
    </row>
    <row r="18" spans="1:6" x14ac:dyDescent="0.3">
      <c r="A18" s="7">
        <v>16</v>
      </c>
      <c r="B18" s="5"/>
      <c r="C18" s="36">
        <v>0</v>
      </c>
      <c r="D18" s="36">
        <v>0.13</v>
      </c>
      <c r="E18" s="36">
        <v>0</v>
      </c>
      <c r="F18" s="36">
        <v>0.03</v>
      </c>
    </row>
    <row r="19" spans="1:6" x14ac:dyDescent="0.3">
      <c r="A19" s="7">
        <v>17</v>
      </c>
      <c r="B19" s="5"/>
      <c r="C19" s="36">
        <v>0.03</v>
      </c>
      <c r="D19" s="36">
        <v>0</v>
      </c>
      <c r="E19" s="36">
        <v>0.02</v>
      </c>
      <c r="F19" s="36">
        <v>0.04</v>
      </c>
    </row>
    <row r="20" spans="1:6" x14ac:dyDescent="0.3">
      <c r="A20" s="7">
        <v>18</v>
      </c>
      <c r="B20" s="5"/>
      <c r="C20" s="36">
        <v>0.26</v>
      </c>
      <c r="D20" s="36">
        <v>0.18</v>
      </c>
      <c r="E20" s="36">
        <v>0.01</v>
      </c>
      <c r="F20" s="36">
        <v>0.18</v>
      </c>
    </row>
    <row r="21" spans="1:6" x14ac:dyDescent="0.3">
      <c r="A21" s="7">
        <v>19</v>
      </c>
      <c r="B21" s="5"/>
      <c r="C21" s="36">
        <v>0.01</v>
      </c>
      <c r="D21" s="36">
        <v>0.02</v>
      </c>
      <c r="E21" s="36">
        <v>0.14000000000000001</v>
      </c>
      <c r="F21" s="36">
        <v>0.01</v>
      </c>
    </row>
    <row r="22" spans="1:6" x14ac:dyDescent="0.3">
      <c r="A22" s="7">
        <v>20</v>
      </c>
      <c r="B22" s="5"/>
      <c r="C22" s="36">
        <v>0.72</v>
      </c>
      <c r="D22" s="36">
        <v>0.22</v>
      </c>
      <c r="E22" s="36">
        <v>0.24</v>
      </c>
      <c r="F22" s="36">
        <v>0.39</v>
      </c>
    </row>
    <row r="23" spans="1:6" x14ac:dyDescent="0.3">
      <c r="A23" s="7">
        <v>21</v>
      </c>
      <c r="B23" s="5"/>
      <c r="C23" s="36">
        <v>0.01</v>
      </c>
      <c r="D23" s="36">
        <v>0.55000000000000004</v>
      </c>
      <c r="E23" s="36">
        <v>0.02</v>
      </c>
      <c r="F23" s="36">
        <v>0.01</v>
      </c>
    </row>
    <row r="24" spans="1:6" x14ac:dyDescent="0.3">
      <c r="A24" s="7">
        <v>22</v>
      </c>
      <c r="B24" s="5"/>
      <c r="C24" s="36">
        <v>0</v>
      </c>
      <c r="D24" s="36">
        <v>0</v>
      </c>
      <c r="E24" s="36">
        <v>0.02</v>
      </c>
      <c r="F24" s="36">
        <v>0</v>
      </c>
    </row>
    <row r="25" spans="1:6" x14ac:dyDescent="0.3">
      <c r="A25" s="7">
        <v>23</v>
      </c>
      <c r="B25" s="5"/>
      <c r="C25" s="36">
        <v>0</v>
      </c>
      <c r="D25" s="36">
        <v>0</v>
      </c>
      <c r="E25" s="36">
        <v>0</v>
      </c>
      <c r="F25" s="36">
        <v>0.02</v>
      </c>
    </row>
    <row r="26" spans="1:6" x14ac:dyDescent="0.3">
      <c r="A26" s="7">
        <v>24</v>
      </c>
      <c r="B26" s="5"/>
      <c r="C26" s="36">
        <v>0</v>
      </c>
      <c r="D26" s="36">
        <v>0</v>
      </c>
      <c r="E26" s="36">
        <v>0</v>
      </c>
      <c r="F26" s="36">
        <v>0</v>
      </c>
    </row>
    <row r="27" spans="1:6" x14ac:dyDescent="0.3">
      <c r="A27" s="7">
        <v>25</v>
      </c>
      <c r="B27" s="5"/>
      <c r="C27" s="36">
        <v>0</v>
      </c>
      <c r="D27" s="36">
        <v>0</v>
      </c>
      <c r="E27" s="36">
        <v>0</v>
      </c>
      <c r="F27" s="36">
        <v>0</v>
      </c>
    </row>
    <row r="28" spans="1:6" x14ac:dyDescent="0.3">
      <c r="A28" s="7">
        <v>26</v>
      </c>
      <c r="B28" s="5"/>
      <c r="C28" s="36">
        <v>0.09</v>
      </c>
      <c r="D28" s="36">
        <v>0</v>
      </c>
      <c r="E28" s="36">
        <v>0.05</v>
      </c>
      <c r="F28" s="36">
        <v>0.24</v>
      </c>
    </row>
    <row r="29" spans="1:6" x14ac:dyDescent="0.3">
      <c r="A29" s="7">
        <v>27</v>
      </c>
      <c r="B29" s="5"/>
      <c r="C29" s="36">
        <v>0.05</v>
      </c>
      <c r="D29" s="36">
        <v>0.09</v>
      </c>
      <c r="E29" s="36">
        <v>0.04</v>
      </c>
      <c r="F29" s="36">
        <v>0</v>
      </c>
    </row>
    <row r="30" spans="1:6" x14ac:dyDescent="0.3">
      <c r="A30" s="7">
        <v>28</v>
      </c>
      <c r="B30" s="5"/>
      <c r="C30" s="36">
        <v>0</v>
      </c>
      <c r="D30" s="36">
        <v>0</v>
      </c>
      <c r="E30" s="36">
        <v>0</v>
      </c>
      <c r="F30" s="36">
        <v>0</v>
      </c>
    </row>
    <row r="31" spans="1:6" x14ac:dyDescent="0.3">
      <c r="A31" s="7">
        <v>29</v>
      </c>
      <c r="B31" s="5"/>
      <c r="C31" s="36">
        <v>0.01</v>
      </c>
      <c r="D31" s="36">
        <v>0</v>
      </c>
      <c r="E31" s="36">
        <v>0</v>
      </c>
      <c r="F31" s="36">
        <v>0</v>
      </c>
    </row>
    <row r="32" spans="1:6" x14ac:dyDescent="0.3">
      <c r="A32" s="7">
        <v>30</v>
      </c>
      <c r="B32" s="5"/>
      <c r="C32" s="36">
        <v>0</v>
      </c>
      <c r="D32" s="36">
        <v>0</v>
      </c>
      <c r="E32" s="36">
        <v>0</v>
      </c>
      <c r="F32" s="36">
        <v>0</v>
      </c>
    </row>
    <row r="33" spans="1:11" x14ac:dyDescent="0.3">
      <c r="A33" s="7">
        <v>31</v>
      </c>
      <c r="B33" s="5"/>
      <c r="C33" s="36">
        <v>0.57999999999999996</v>
      </c>
      <c r="D33" s="36">
        <v>0.36</v>
      </c>
      <c r="E33" s="36">
        <v>0.7</v>
      </c>
      <c r="F33" s="36">
        <v>0.49</v>
      </c>
      <c r="K33" s="38"/>
    </row>
    <row r="34" spans="1:11" x14ac:dyDescent="0.3">
      <c r="A34" s="4"/>
      <c r="B34" s="4"/>
      <c r="C34" s="10"/>
      <c r="D34" s="10"/>
      <c r="E34" s="10"/>
      <c r="F34" s="10"/>
      <c r="K34" s="38"/>
    </row>
    <row r="35" spans="1:11" x14ac:dyDescent="0.3">
      <c r="A35" s="41" t="s">
        <v>8</v>
      </c>
      <c r="B35" s="41"/>
      <c r="C35" s="11">
        <f>SUM(C3:C33)</f>
        <v>2.6899999999999995</v>
      </c>
      <c r="D35" s="12">
        <f t="shared" ref="D35:F35" si="0">SUM(D3:D33)</f>
        <v>2.56</v>
      </c>
      <c r="E35" s="12">
        <f t="shared" si="0"/>
        <v>2.3600000000000003</v>
      </c>
      <c r="F35" s="12">
        <f t="shared" si="0"/>
        <v>2.5099999999999998</v>
      </c>
      <c r="K35" s="38"/>
    </row>
    <row r="36" spans="1:11" x14ac:dyDescent="0.3">
      <c r="A36" s="41" t="s">
        <v>9</v>
      </c>
      <c r="B36" s="41"/>
      <c r="C36" s="13">
        <v>1.27</v>
      </c>
      <c r="D36" s="13">
        <v>1.24</v>
      </c>
      <c r="E36" s="13">
        <v>1.61</v>
      </c>
      <c r="F36" s="13">
        <v>2.0099999999999998</v>
      </c>
      <c r="K36" s="38"/>
    </row>
    <row r="37" spans="1:11" x14ac:dyDescent="0.3">
      <c r="A37" s="41" t="s">
        <v>10</v>
      </c>
      <c r="B37" s="41"/>
      <c r="C37" s="12">
        <f>C35-C36</f>
        <v>1.4199999999999995</v>
      </c>
      <c r="D37" s="12">
        <f t="shared" ref="D37:F37" si="1">D35-D36</f>
        <v>1.32</v>
      </c>
      <c r="E37" s="12">
        <f t="shared" si="1"/>
        <v>0.75000000000000022</v>
      </c>
      <c r="F37" s="12">
        <f t="shared" si="1"/>
        <v>0.5</v>
      </c>
      <c r="K37" s="38"/>
    </row>
    <row r="38" spans="1:11" x14ac:dyDescent="0.3">
      <c r="A38" s="41" t="s">
        <v>11</v>
      </c>
      <c r="B38" s="41"/>
      <c r="C38" s="14">
        <f>C35/C36</f>
        <v>2.1181102362204722</v>
      </c>
      <c r="D38" s="14">
        <f t="shared" ref="D38:F38" si="2">D35/D36</f>
        <v>2.064516129032258</v>
      </c>
      <c r="E38" s="14">
        <f t="shared" si="2"/>
        <v>1.4658385093167703</v>
      </c>
      <c r="F38" s="14">
        <f t="shared" si="2"/>
        <v>1.2487562189054726</v>
      </c>
      <c r="K38" s="38"/>
    </row>
    <row r="39" spans="1:11" x14ac:dyDescent="0.3">
      <c r="A39" s="15"/>
      <c r="B39" s="15"/>
      <c r="C39" s="10"/>
      <c r="D39" s="10"/>
      <c r="E39" s="10"/>
      <c r="F39" s="10"/>
    </row>
    <row r="40" spans="1:11" ht="15.6" x14ac:dyDescent="0.3">
      <c r="A40" s="41" t="s">
        <v>12</v>
      </c>
      <c r="B40" s="41"/>
      <c r="C40" s="16">
        <f>JAN!C35+FEB!C35+MARCH!C35+APRIL!C35+MAY!C35</f>
        <v>6.84</v>
      </c>
      <c r="D40" s="17">
        <f>JAN!D35+FEB!D35+MARCH!D35+APRIL!D35+MAY!D35</f>
        <v>5.3000000000000007</v>
      </c>
      <c r="E40" s="17">
        <f>JAN!E35+FEB!E35+MARCH!E35+APRIL!E35+MAY!E35</f>
        <v>10</v>
      </c>
      <c r="F40" s="17">
        <f>JAN!F35+FEB!F35+MARCH!F35+APRIL!F35+MAY!F35</f>
        <v>10.27</v>
      </c>
    </row>
    <row r="41" spans="1:11" x14ac:dyDescent="0.3">
      <c r="A41" s="4"/>
      <c r="B41" s="4"/>
      <c r="C41" s="10"/>
      <c r="D41" s="10"/>
      <c r="E41" s="10"/>
      <c r="F41" s="10"/>
    </row>
  </sheetData>
  <mergeCells count="5">
    <mergeCell ref="A35:B35"/>
    <mergeCell ref="A36:B36"/>
    <mergeCell ref="A37:B37"/>
    <mergeCell ref="A38:B38"/>
    <mergeCell ref="A40:B40"/>
  </mergeCells>
  <conditionalFormatting sqref="D37:F37">
    <cfRule type="cellIs" dxfId="33" priority="3" stopIfTrue="1" operator="greaterThanOrEqual">
      <formula>0</formula>
    </cfRule>
    <cfRule type="cellIs" dxfId="32" priority="4" stopIfTrue="1" operator="lessThan">
      <formula>0</formula>
    </cfRule>
  </conditionalFormatting>
  <conditionalFormatting sqref="C37">
    <cfRule type="cellIs" dxfId="31" priority="1" stopIfTrue="1" operator="greaterThanOrEqual">
      <formula>0</formula>
    </cfRule>
    <cfRule type="cellIs" dxfId="30" priority="2" stopIfTrue="1" operator="lessThan">
      <formula>0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42"/>
  <sheetViews>
    <sheetView topLeftCell="A19" workbookViewId="0">
      <selection activeCell="E38" sqref="E38"/>
    </sheetView>
  </sheetViews>
  <sheetFormatPr defaultRowHeight="14.4" x14ac:dyDescent="0.3"/>
  <sheetData>
    <row r="1" spans="1:8" x14ac:dyDescent="0.3">
      <c r="A1" s="20" t="s">
        <v>17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</row>
    <row r="2" spans="1:8" x14ac:dyDescent="0.3">
      <c r="A2" s="3" t="s">
        <v>6</v>
      </c>
      <c r="B2" s="5"/>
      <c r="C2" s="6"/>
      <c r="D2" s="6"/>
      <c r="E2" s="6"/>
      <c r="F2" s="6"/>
    </row>
    <row r="3" spans="1:8" x14ac:dyDescent="0.3">
      <c r="A3" s="7">
        <v>1</v>
      </c>
      <c r="B3" s="5"/>
      <c r="C3" s="9">
        <v>0</v>
      </c>
      <c r="D3" s="9">
        <v>0</v>
      </c>
      <c r="E3" s="9">
        <v>0</v>
      </c>
      <c r="F3" s="9">
        <v>0</v>
      </c>
      <c r="H3" s="38"/>
    </row>
    <row r="4" spans="1:8" x14ac:dyDescent="0.3">
      <c r="A4" s="7">
        <v>2</v>
      </c>
      <c r="B4" s="5"/>
      <c r="C4" s="9">
        <v>0</v>
      </c>
      <c r="D4" s="9">
        <v>0</v>
      </c>
      <c r="E4" s="9">
        <v>0</v>
      </c>
      <c r="F4" s="9">
        <v>0</v>
      </c>
      <c r="H4" s="38"/>
    </row>
    <row r="5" spans="1:8" x14ac:dyDescent="0.3">
      <c r="A5" s="7">
        <v>3</v>
      </c>
      <c r="B5" s="5"/>
      <c r="C5" s="9">
        <v>0</v>
      </c>
      <c r="D5" s="9">
        <v>0</v>
      </c>
      <c r="E5" s="9">
        <v>0</v>
      </c>
      <c r="F5" s="9">
        <v>0</v>
      </c>
      <c r="H5" s="38"/>
    </row>
    <row r="6" spans="1:8" x14ac:dyDescent="0.3">
      <c r="A6" s="7">
        <v>4</v>
      </c>
      <c r="B6" s="5"/>
      <c r="C6" s="9">
        <v>0</v>
      </c>
      <c r="D6" s="9">
        <v>0.01</v>
      </c>
      <c r="E6" s="9">
        <v>0</v>
      </c>
      <c r="F6" s="9">
        <v>0</v>
      </c>
      <c r="H6" s="38"/>
    </row>
    <row r="7" spans="1:8" x14ac:dyDescent="0.3">
      <c r="A7" s="7">
        <v>5</v>
      </c>
      <c r="B7" s="5"/>
      <c r="C7" s="9">
        <v>0</v>
      </c>
      <c r="D7" s="9">
        <v>0</v>
      </c>
      <c r="E7" s="9">
        <v>0</v>
      </c>
      <c r="F7" s="9">
        <v>0</v>
      </c>
      <c r="H7" s="38"/>
    </row>
    <row r="8" spans="1:8" x14ac:dyDescent="0.3">
      <c r="A8" s="7">
        <v>6</v>
      </c>
      <c r="B8" s="5"/>
      <c r="C8" s="9">
        <v>0.28000000000000003</v>
      </c>
      <c r="D8" s="9">
        <v>0.37</v>
      </c>
      <c r="E8" s="9">
        <v>0.26</v>
      </c>
      <c r="F8" s="9">
        <v>0.42</v>
      </c>
      <c r="H8" s="38"/>
    </row>
    <row r="9" spans="1:8" x14ac:dyDescent="0.3">
      <c r="A9" s="7">
        <v>7</v>
      </c>
      <c r="B9" s="5"/>
      <c r="C9" s="9">
        <v>0</v>
      </c>
      <c r="D9" s="9">
        <v>0</v>
      </c>
      <c r="E9" s="9">
        <v>0</v>
      </c>
      <c r="F9" s="9">
        <v>0.04</v>
      </c>
    </row>
    <row r="10" spans="1:8" x14ac:dyDescent="0.3">
      <c r="A10" s="7">
        <v>8</v>
      </c>
      <c r="B10" s="5"/>
      <c r="C10" s="9">
        <v>0</v>
      </c>
      <c r="D10" s="9">
        <v>0.26</v>
      </c>
      <c r="E10" s="9">
        <v>0</v>
      </c>
      <c r="F10" s="9">
        <v>0.05</v>
      </c>
    </row>
    <row r="11" spans="1:8" x14ac:dyDescent="0.3">
      <c r="A11" s="7">
        <v>9</v>
      </c>
      <c r="B11" s="5"/>
      <c r="C11" s="9">
        <v>0</v>
      </c>
      <c r="D11" s="9">
        <v>0.11</v>
      </c>
      <c r="E11" s="9">
        <v>0.11</v>
      </c>
      <c r="F11" s="9">
        <v>0.16</v>
      </c>
    </row>
    <row r="12" spans="1:8" x14ac:dyDescent="0.3">
      <c r="A12" s="7">
        <v>10</v>
      </c>
      <c r="B12" s="5"/>
      <c r="C12" s="9">
        <v>0.03</v>
      </c>
      <c r="D12" s="9">
        <v>0</v>
      </c>
      <c r="E12" s="9">
        <v>0</v>
      </c>
      <c r="F12" s="9">
        <v>0.11</v>
      </c>
    </row>
    <row r="13" spans="1:8" x14ac:dyDescent="0.3">
      <c r="A13" s="7">
        <v>11</v>
      </c>
      <c r="B13" s="5"/>
      <c r="C13" s="9">
        <v>0</v>
      </c>
      <c r="D13" s="9">
        <v>0</v>
      </c>
      <c r="E13" s="9">
        <v>0</v>
      </c>
      <c r="F13" s="9">
        <v>0</v>
      </c>
    </row>
    <row r="14" spans="1:8" x14ac:dyDescent="0.3">
      <c r="A14" s="7">
        <v>12</v>
      </c>
      <c r="B14" s="5"/>
      <c r="C14" s="9">
        <v>0</v>
      </c>
      <c r="D14" s="9">
        <v>0</v>
      </c>
      <c r="E14" s="9">
        <v>0</v>
      </c>
      <c r="F14" s="9">
        <v>0</v>
      </c>
    </row>
    <row r="15" spans="1:8" x14ac:dyDescent="0.3">
      <c r="A15" s="7">
        <v>13</v>
      </c>
      <c r="B15" s="5"/>
      <c r="C15" s="9">
        <v>0</v>
      </c>
      <c r="D15" s="9">
        <v>0</v>
      </c>
      <c r="E15" s="9">
        <v>0</v>
      </c>
      <c r="F15" s="9">
        <v>0</v>
      </c>
    </row>
    <row r="16" spans="1:8" x14ac:dyDescent="0.3">
      <c r="A16" s="7">
        <v>14</v>
      </c>
      <c r="B16" s="5"/>
      <c r="C16" s="9">
        <v>0.04</v>
      </c>
      <c r="D16" s="9">
        <v>0.08</v>
      </c>
      <c r="E16" s="9">
        <v>0.01</v>
      </c>
      <c r="F16" s="9">
        <v>0.03</v>
      </c>
    </row>
    <row r="17" spans="1:6" x14ac:dyDescent="0.3">
      <c r="A17" s="7">
        <v>15</v>
      </c>
      <c r="B17" s="5"/>
      <c r="C17" s="9">
        <v>0</v>
      </c>
      <c r="D17" s="9">
        <v>0</v>
      </c>
      <c r="E17" s="9">
        <v>0</v>
      </c>
      <c r="F17" s="9">
        <v>0</v>
      </c>
    </row>
    <row r="18" spans="1:6" x14ac:dyDescent="0.3">
      <c r="A18" s="7">
        <v>16</v>
      </c>
      <c r="B18" s="5"/>
      <c r="C18" s="9">
        <v>0</v>
      </c>
      <c r="D18" s="9">
        <v>0</v>
      </c>
      <c r="E18" s="9">
        <v>0</v>
      </c>
      <c r="F18" s="9">
        <v>0.04</v>
      </c>
    </row>
    <row r="19" spans="1:6" x14ac:dyDescent="0.3">
      <c r="A19" s="7">
        <v>17</v>
      </c>
      <c r="B19" s="5"/>
      <c r="C19" s="9">
        <v>0</v>
      </c>
      <c r="D19" s="9">
        <v>0</v>
      </c>
      <c r="E19" s="9">
        <v>0</v>
      </c>
      <c r="F19" s="9">
        <v>0</v>
      </c>
    </row>
    <row r="20" spans="1:6" x14ac:dyDescent="0.3">
      <c r="A20" s="7">
        <v>18</v>
      </c>
      <c r="B20" s="5"/>
      <c r="C20" s="9">
        <v>7.0000000000000007E-2</v>
      </c>
      <c r="D20" s="9">
        <v>0.02</v>
      </c>
      <c r="E20" s="9">
        <v>0.35</v>
      </c>
      <c r="F20" s="9">
        <v>0.34</v>
      </c>
    </row>
    <row r="21" spans="1:6" x14ac:dyDescent="0.3">
      <c r="A21" s="7">
        <v>19</v>
      </c>
      <c r="B21" s="5"/>
      <c r="C21" s="9">
        <v>0</v>
      </c>
      <c r="D21" s="9">
        <v>0</v>
      </c>
      <c r="E21" s="9">
        <v>0.06</v>
      </c>
      <c r="F21" s="9">
        <v>0</v>
      </c>
    </row>
    <row r="22" spans="1:6" x14ac:dyDescent="0.3">
      <c r="A22" s="7">
        <v>20</v>
      </c>
      <c r="B22" s="5"/>
      <c r="C22" s="9">
        <v>0.01</v>
      </c>
      <c r="D22" s="9">
        <v>0.11</v>
      </c>
      <c r="E22" s="9">
        <v>0</v>
      </c>
      <c r="F22" s="9">
        <v>0</v>
      </c>
    </row>
    <row r="23" spans="1:6" x14ac:dyDescent="0.3">
      <c r="A23" s="7">
        <v>21</v>
      </c>
      <c r="B23" s="5"/>
      <c r="C23" s="9">
        <v>0.14000000000000001</v>
      </c>
      <c r="D23" s="9">
        <v>0.04</v>
      </c>
      <c r="E23" s="9">
        <v>0.47</v>
      </c>
      <c r="F23" s="9">
        <v>0.08</v>
      </c>
    </row>
    <row r="24" spans="1:6" x14ac:dyDescent="0.3">
      <c r="A24" s="7">
        <v>22</v>
      </c>
      <c r="B24" s="5"/>
      <c r="C24" s="9">
        <v>0</v>
      </c>
      <c r="D24" s="9">
        <v>0.22</v>
      </c>
      <c r="E24" s="9">
        <v>0</v>
      </c>
      <c r="F24" s="9">
        <v>0</v>
      </c>
    </row>
    <row r="25" spans="1:6" x14ac:dyDescent="0.3">
      <c r="A25" s="7">
        <v>23</v>
      </c>
      <c r="B25" s="5"/>
      <c r="C25" s="9">
        <v>0</v>
      </c>
      <c r="D25" s="9">
        <v>0</v>
      </c>
      <c r="E25" s="9">
        <v>0</v>
      </c>
      <c r="F25" s="9">
        <v>0</v>
      </c>
    </row>
    <row r="26" spans="1:6" x14ac:dyDescent="0.3">
      <c r="A26" s="7">
        <v>24</v>
      </c>
      <c r="B26" s="5"/>
      <c r="C26" s="9">
        <v>0.02</v>
      </c>
      <c r="D26" s="9">
        <v>0.02</v>
      </c>
      <c r="E26" s="9">
        <v>0</v>
      </c>
      <c r="F26" s="9">
        <v>0.05</v>
      </c>
    </row>
    <row r="27" spans="1:6" x14ac:dyDescent="0.3">
      <c r="A27" s="7">
        <v>25</v>
      </c>
      <c r="B27" s="5"/>
      <c r="C27" s="9">
        <v>7.0000000000000007E-2</v>
      </c>
      <c r="D27" s="9">
        <v>0.71</v>
      </c>
      <c r="E27" s="9">
        <v>0.19</v>
      </c>
      <c r="F27" s="9">
        <v>0</v>
      </c>
    </row>
    <row r="28" spans="1:6" x14ac:dyDescent="0.3">
      <c r="A28" s="7">
        <v>26</v>
      </c>
      <c r="B28" s="5"/>
      <c r="C28" s="9">
        <v>0</v>
      </c>
      <c r="D28" s="9">
        <v>0</v>
      </c>
      <c r="E28" s="9">
        <v>0</v>
      </c>
      <c r="F28" s="9">
        <v>0</v>
      </c>
    </row>
    <row r="29" spans="1:6" x14ac:dyDescent="0.3">
      <c r="A29" s="7">
        <v>27</v>
      </c>
      <c r="B29" s="5"/>
      <c r="C29" s="9">
        <v>0</v>
      </c>
      <c r="D29" s="9">
        <v>0</v>
      </c>
      <c r="E29" s="9">
        <v>0</v>
      </c>
      <c r="F29" s="9">
        <v>0</v>
      </c>
    </row>
    <row r="30" spans="1:6" x14ac:dyDescent="0.3">
      <c r="A30" s="7">
        <v>28</v>
      </c>
      <c r="B30" s="5"/>
      <c r="C30" s="9">
        <v>0.06</v>
      </c>
      <c r="D30" s="9">
        <v>0.04</v>
      </c>
      <c r="E30" s="9">
        <v>0.01</v>
      </c>
      <c r="F30" s="9">
        <v>0</v>
      </c>
    </row>
    <row r="31" spans="1:6" x14ac:dyDescent="0.3">
      <c r="A31" s="7">
        <v>29</v>
      </c>
      <c r="B31" s="5"/>
      <c r="C31" s="9">
        <v>0</v>
      </c>
      <c r="D31" s="9">
        <v>0.04</v>
      </c>
      <c r="E31" s="9">
        <v>0.06</v>
      </c>
      <c r="F31" s="9">
        <v>0.02</v>
      </c>
    </row>
    <row r="32" spans="1:6" x14ac:dyDescent="0.3">
      <c r="A32" s="7">
        <v>30</v>
      </c>
      <c r="B32" s="5"/>
      <c r="C32" s="9">
        <v>0.22</v>
      </c>
      <c r="D32" s="9">
        <v>0.53</v>
      </c>
      <c r="E32" s="9">
        <v>0</v>
      </c>
      <c r="F32" s="9">
        <v>0.02</v>
      </c>
    </row>
    <row r="33" spans="1:6" x14ac:dyDescent="0.3">
      <c r="A33" s="7"/>
      <c r="B33" s="4"/>
      <c r="C33" s="19"/>
      <c r="D33" s="19"/>
      <c r="E33" s="19"/>
      <c r="F33" s="19"/>
    </row>
    <row r="34" spans="1:6" x14ac:dyDescent="0.3">
      <c r="A34" s="4"/>
      <c r="B34" s="4"/>
      <c r="C34" s="10"/>
      <c r="D34" s="10"/>
      <c r="E34" s="10"/>
      <c r="F34" s="10"/>
    </row>
    <row r="35" spans="1:6" x14ac:dyDescent="0.3">
      <c r="A35" s="41" t="s">
        <v>8</v>
      </c>
      <c r="B35" s="41"/>
      <c r="C35" s="11">
        <f>SUM(C3:C33)</f>
        <v>0.94000000000000017</v>
      </c>
      <c r="D35" s="12">
        <f t="shared" ref="D35:F35" si="0">SUM(D3:D33)</f>
        <v>2.5599999999999996</v>
      </c>
      <c r="E35" s="12">
        <f t="shared" si="0"/>
        <v>1.52</v>
      </c>
      <c r="F35" s="12">
        <f t="shared" si="0"/>
        <v>1.3600000000000003</v>
      </c>
    </row>
    <row r="36" spans="1:6" x14ac:dyDescent="0.3">
      <c r="A36" s="41" t="s">
        <v>9</v>
      </c>
      <c r="B36" s="41"/>
      <c r="C36" s="13">
        <v>1.62</v>
      </c>
      <c r="D36" s="13">
        <v>2.145</v>
      </c>
      <c r="E36" s="13">
        <v>1.92</v>
      </c>
      <c r="F36" s="13">
        <v>2.23</v>
      </c>
    </row>
    <row r="37" spans="1:6" x14ac:dyDescent="0.3">
      <c r="A37" s="41" t="s">
        <v>10</v>
      </c>
      <c r="B37" s="41"/>
      <c r="C37" s="12">
        <f>C35-C36</f>
        <v>-0.67999999999999994</v>
      </c>
      <c r="D37" s="12">
        <f t="shared" ref="D37:F37" si="1">D35-D36</f>
        <v>0.41499999999999959</v>
      </c>
      <c r="E37" s="12">
        <f t="shared" si="1"/>
        <v>-0.39999999999999991</v>
      </c>
      <c r="F37" s="12">
        <f t="shared" si="1"/>
        <v>-0.86999999999999966</v>
      </c>
    </row>
    <row r="38" spans="1:6" x14ac:dyDescent="0.3">
      <c r="A38" s="41" t="s">
        <v>11</v>
      </c>
      <c r="B38" s="41"/>
      <c r="C38" s="14">
        <f>C35/C36</f>
        <v>0.58024691358024694</v>
      </c>
      <c r="D38" s="14">
        <f t="shared" ref="D38:F38" si="2">D35/D36</f>
        <v>1.1934731934731933</v>
      </c>
      <c r="E38" s="14">
        <f t="shared" si="2"/>
        <v>0.79166666666666674</v>
      </c>
      <c r="F38" s="14">
        <f t="shared" si="2"/>
        <v>0.60986547085201803</v>
      </c>
    </row>
    <row r="39" spans="1:6" x14ac:dyDescent="0.3">
      <c r="A39" s="15"/>
      <c r="B39" s="15"/>
      <c r="C39" s="10"/>
      <c r="D39" s="10"/>
      <c r="E39" s="10"/>
      <c r="F39" s="10"/>
    </row>
    <row r="40" spans="1:6" ht="15.6" x14ac:dyDescent="0.3">
      <c r="A40" s="41" t="s">
        <v>12</v>
      </c>
      <c r="B40" s="41"/>
      <c r="C40" s="16">
        <f>JAN!C35+FEB!C35+MARCH!C35+APRIL!C35+MAY!C35+JUNE!C35</f>
        <v>7.78</v>
      </c>
      <c r="D40" s="17">
        <f>JAN!D35+FEB!D35+MARCH!D35+APRIL!D35+MAY!D35+JUNE!D35</f>
        <v>7.86</v>
      </c>
      <c r="E40" s="17">
        <f>JAN!E35+FEB!E35+MARCH!E35+APRIL!E35+MAY!E35+JUNE!E35</f>
        <v>11.52</v>
      </c>
      <c r="F40" s="17">
        <f>JAN!F35+FEB!F35+MARCH!F35+APRIL!F35+MAY!F35+JUNE!F35</f>
        <v>11.629999999999999</v>
      </c>
    </row>
    <row r="41" spans="1:6" x14ac:dyDescent="0.3">
      <c r="A41" s="4"/>
      <c r="B41" s="4"/>
      <c r="C41" s="10"/>
      <c r="D41" s="10"/>
      <c r="E41" s="10"/>
      <c r="F41" s="10"/>
    </row>
    <row r="42" spans="1:6" x14ac:dyDescent="0.3">
      <c r="A42" s="4"/>
      <c r="B42" s="4"/>
      <c r="C42" s="10"/>
      <c r="D42" s="10"/>
      <c r="E42" s="10"/>
      <c r="F42" s="10"/>
    </row>
  </sheetData>
  <mergeCells count="5">
    <mergeCell ref="A35:B35"/>
    <mergeCell ref="A36:B36"/>
    <mergeCell ref="A37:B37"/>
    <mergeCell ref="A38:B38"/>
    <mergeCell ref="A40:B40"/>
  </mergeCells>
  <conditionalFormatting sqref="D37:F37">
    <cfRule type="cellIs" dxfId="29" priority="3" stopIfTrue="1" operator="greaterThanOrEqual">
      <formula>0</formula>
    </cfRule>
    <cfRule type="cellIs" dxfId="28" priority="4" stopIfTrue="1" operator="lessThan">
      <formula>0</formula>
    </cfRule>
  </conditionalFormatting>
  <conditionalFormatting sqref="C37">
    <cfRule type="cellIs" dxfId="27" priority="1" stopIfTrue="1" operator="greaterThanOrEqual">
      <formula>0</formula>
    </cfRule>
    <cfRule type="cellIs" dxfId="26" priority="2" stopIfTrue="1" operator="lessThan">
      <formula>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41"/>
  <sheetViews>
    <sheetView topLeftCell="A19" workbookViewId="0">
      <selection activeCell="K34" sqref="K34"/>
    </sheetView>
  </sheetViews>
  <sheetFormatPr defaultRowHeight="14.4" x14ac:dyDescent="0.3"/>
  <sheetData>
    <row r="1" spans="1:6" x14ac:dyDescent="0.3">
      <c r="A1" s="20" t="s">
        <v>18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</row>
    <row r="2" spans="1:6" x14ac:dyDescent="0.3">
      <c r="A2" s="3" t="s">
        <v>6</v>
      </c>
      <c r="B2" s="5"/>
      <c r="C2" s="6"/>
      <c r="D2" s="6"/>
      <c r="E2" s="6"/>
      <c r="F2" s="6"/>
    </row>
    <row r="3" spans="1:6" x14ac:dyDescent="0.3">
      <c r="A3" s="7">
        <v>1</v>
      </c>
      <c r="B3" s="5"/>
      <c r="C3" s="9">
        <v>0.01</v>
      </c>
      <c r="D3" s="9">
        <v>0.71</v>
      </c>
      <c r="E3" s="9">
        <v>0.18</v>
      </c>
      <c r="F3" s="9">
        <v>0.86</v>
      </c>
    </row>
    <row r="4" spans="1:6" x14ac:dyDescent="0.3">
      <c r="A4" s="7">
        <v>2</v>
      </c>
      <c r="B4" s="5"/>
      <c r="C4" s="9">
        <v>0</v>
      </c>
      <c r="D4" s="9">
        <v>0</v>
      </c>
      <c r="E4" s="9">
        <v>0.01</v>
      </c>
      <c r="F4" s="9">
        <v>0</v>
      </c>
    </row>
    <row r="5" spans="1:6" x14ac:dyDescent="0.3">
      <c r="A5" s="7">
        <v>3</v>
      </c>
      <c r="B5" s="5"/>
      <c r="C5" s="9">
        <v>0</v>
      </c>
      <c r="D5" s="9">
        <v>0</v>
      </c>
      <c r="E5" s="9">
        <v>0</v>
      </c>
      <c r="F5" s="9">
        <v>0</v>
      </c>
    </row>
    <row r="6" spans="1:6" x14ac:dyDescent="0.3">
      <c r="A6" s="7">
        <v>4</v>
      </c>
      <c r="B6" s="5"/>
      <c r="C6" s="9">
        <v>0</v>
      </c>
      <c r="D6" s="9">
        <v>0</v>
      </c>
      <c r="E6" s="9">
        <v>0</v>
      </c>
      <c r="F6" s="9">
        <v>0</v>
      </c>
    </row>
    <row r="7" spans="1:6" x14ac:dyDescent="0.3">
      <c r="A7" s="7">
        <v>5</v>
      </c>
      <c r="B7" s="5"/>
      <c r="C7" s="9">
        <v>0</v>
      </c>
      <c r="D7" s="9">
        <v>0</v>
      </c>
      <c r="E7" s="9">
        <v>0</v>
      </c>
      <c r="F7" s="9">
        <v>0</v>
      </c>
    </row>
    <row r="8" spans="1:6" x14ac:dyDescent="0.3">
      <c r="A8" s="7">
        <v>6</v>
      </c>
      <c r="B8" s="5"/>
      <c r="C8" s="9">
        <v>0</v>
      </c>
      <c r="D8" s="9">
        <v>0</v>
      </c>
      <c r="E8" s="9">
        <v>0</v>
      </c>
      <c r="F8" s="9">
        <v>0</v>
      </c>
    </row>
    <row r="9" spans="1:6" x14ac:dyDescent="0.3">
      <c r="A9" s="7">
        <v>7</v>
      </c>
      <c r="B9" s="5"/>
      <c r="C9" s="9">
        <v>0.01</v>
      </c>
      <c r="D9" s="9">
        <v>0</v>
      </c>
      <c r="E9" s="9">
        <v>7.0000000000000007E-2</v>
      </c>
      <c r="F9" s="9">
        <v>0.04</v>
      </c>
    </row>
    <row r="10" spans="1:6" x14ac:dyDescent="0.3">
      <c r="A10" s="7">
        <v>8</v>
      </c>
      <c r="B10" s="5"/>
      <c r="C10" s="9">
        <v>0.01</v>
      </c>
      <c r="D10" s="9">
        <v>7.0000000000000007E-2</v>
      </c>
      <c r="E10" s="9">
        <v>0.01</v>
      </c>
      <c r="F10" s="9">
        <v>0.01</v>
      </c>
    </row>
    <row r="11" spans="1:6" x14ac:dyDescent="0.3">
      <c r="A11" s="7">
        <v>9</v>
      </c>
      <c r="B11" s="5"/>
      <c r="C11" s="9">
        <v>0</v>
      </c>
      <c r="D11" s="9">
        <v>0</v>
      </c>
      <c r="E11" s="9">
        <v>0</v>
      </c>
      <c r="F11" s="9">
        <v>0</v>
      </c>
    </row>
    <row r="12" spans="1:6" x14ac:dyDescent="0.3">
      <c r="A12" s="7">
        <v>10</v>
      </c>
      <c r="B12" s="5"/>
      <c r="C12" s="9">
        <v>0</v>
      </c>
      <c r="D12" s="9">
        <v>0.05</v>
      </c>
      <c r="E12" s="9">
        <v>0</v>
      </c>
      <c r="F12" s="9">
        <v>0</v>
      </c>
    </row>
    <row r="13" spans="1:6" x14ac:dyDescent="0.3">
      <c r="A13" s="7">
        <v>11</v>
      </c>
      <c r="B13" s="5"/>
      <c r="C13" s="9">
        <v>0</v>
      </c>
      <c r="D13" s="9">
        <v>0</v>
      </c>
      <c r="E13" s="9">
        <v>0</v>
      </c>
      <c r="F13" s="9">
        <v>0</v>
      </c>
    </row>
    <row r="14" spans="1:6" x14ac:dyDescent="0.3">
      <c r="A14" s="7">
        <v>12</v>
      </c>
      <c r="B14" s="5"/>
      <c r="C14" s="9">
        <v>0</v>
      </c>
      <c r="D14" s="9">
        <v>0</v>
      </c>
      <c r="E14" s="9">
        <v>0</v>
      </c>
      <c r="F14" s="9">
        <v>0</v>
      </c>
    </row>
    <row r="15" spans="1:6" x14ac:dyDescent="0.3">
      <c r="A15" s="7">
        <v>13</v>
      </c>
      <c r="B15" s="5"/>
      <c r="C15" s="9">
        <v>0</v>
      </c>
      <c r="D15" s="9">
        <v>0.41</v>
      </c>
      <c r="E15" s="9">
        <v>0</v>
      </c>
      <c r="F15" s="9">
        <v>0</v>
      </c>
    </row>
    <row r="16" spans="1:6" x14ac:dyDescent="0.3">
      <c r="A16" s="7">
        <v>14</v>
      </c>
      <c r="B16" s="5"/>
      <c r="C16" s="9">
        <v>0</v>
      </c>
      <c r="D16" s="9">
        <v>0</v>
      </c>
      <c r="E16" s="9">
        <v>0</v>
      </c>
      <c r="F16" s="9">
        <v>0</v>
      </c>
    </row>
    <row r="17" spans="1:7" x14ac:dyDescent="0.3">
      <c r="A17" s="7">
        <v>15</v>
      </c>
      <c r="B17" s="5"/>
      <c r="C17" s="9">
        <v>0</v>
      </c>
      <c r="D17" s="9">
        <v>0</v>
      </c>
      <c r="E17" s="9">
        <v>0</v>
      </c>
      <c r="F17" s="9">
        <v>0</v>
      </c>
    </row>
    <row r="18" spans="1:7" x14ac:dyDescent="0.3">
      <c r="A18" s="7">
        <v>16</v>
      </c>
      <c r="B18" s="5"/>
      <c r="C18" s="9">
        <v>0</v>
      </c>
      <c r="D18" s="9">
        <v>0</v>
      </c>
      <c r="E18" s="9">
        <v>0</v>
      </c>
      <c r="F18" s="9">
        <v>0</v>
      </c>
    </row>
    <row r="19" spans="1:7" x14ac:dyDescent="0.3">
      <c r="A19" s="7">
        <v>17</v>
      </c>
      <c r="B19" s="5"/>
      <c r="C19" s="9">
        <v>0</v>
      </c>
      <c r="D19" s="9">
        <v>0</v>
      </c>
      <c r="E19" s="9">
        <v>0</v>
      </c>
      <c r="F19" s="9">
        <v>0</v>
      </c>
    </row>
    <row r="20" spans="1:7" x14ac:dyDescent="0.3">
      <c r="A20" s="7">
        <v>18</v>
      </c>
      <c r="B20" s="5"/>
      <c r="C20" s="9">
        <v>0.02</v>
      </c>
      <c r="D20" s="9">
        <v>0.04</v>
      </c>
      <c r="E20" s="9">
        <v>0.01</v>
      </c>
      <c r="F20" s="9">
        <v>0</v>
      </c>
    </row>
    <row r="21" spans="1:7" x14ac:dyDescent="0.3">
      <c r="A21" s="7">
        <v>19</v>
      </c>
      <c r="B21" s="5"/>
      <c r="C21" s="9">
        <v>0</v>
      </c>
      <c r="D21" s="9">
        <v>0</v>
      </c>
      <c r="E21" s="9">
        <v>0</v>
      </c>
      <c r="F21" s="9">
        <v>0</v>
      </c>
    </row>
    <row r="22" spans="1:7" x14ac:dyDescent="0.3">
      <c r="A22" s="7">
        <v>20</v>
      </c>
      <c r="B22" s="5"/>
      <c r="C22" s="9">
        <v>0</v>
      </c>
      <c r="D22" s="9">
        <v>0</v>
      </c>
      <c r="E22" s="9">
        <v>0</v>
      </c>
      <c r="F22" s="9">
        <v>0</v>
      </c>
    </row>
    <row r="23" spans="1:7" x14ac:dyDescent="0.3">
      <c r="A23" s="7">
        <v>21</v>
      </c>
      <c r="B23" s="5"/>
      <c r="C23" s="9">
        <v>0</v>
      </c>
      <c r="D23" s="9">
        <v>0</v>
      </c>
      <c r="E23" s="9">
        <v>0</v>
      </c>
      <c r="F23" s="9">
        <v>0</v>
      </c>
    </row>
    <row r="24" spans="1:7" x14ac:dyDescent="0.3">
      <c r="A24" s="7">
        <v>22</v>
      </c>
      <c r="B24" s="5"/>
      <c r="C24" s="9">
        <v>0</v>
      </c>
      <c r="D24" s="9">
        <v>0</v>
      </c>
      <c r="E24" s="9">
        <v>0</v>
      </c>
      <c r="F24" s="9">
        <v>0</v>
      </c>
      <c r="G24" s="39"/>
    </row>
    <row r="25" spans="1:7" x14ac:dyDescent="0.3">
      <c r="A25" s="7">
        <v>23</v>
      </c>
      <c r="B25" s="5"/>
      <c r="C25" s="9">
        <v>0</v>
      </c>
      <c r="D25" s="9">
        <v>0</v>
      </c>
      <c r="E25" s="9">
        <v>0</v>
      </c>
      <c r="F25" s="9">
        <v>0</v>
      </c>
    </row>
    <row r="26" spans="1:7" x14ac:dyDescent="0.3">
      <c r="A26" s="7">
        <v>24</v>
      </c>
      <c r="B26" s="5"/>
      <c r="C26" s="9">
        <v>0</v>
      </c>
      <c r="D26" s="9">
        <v>0</v>
      </c>
      <c r="E26" s="9">
        <v>0</v>
      </c>
      <c r="F26" s="9">
        <v>0</v>
      </c>
    </row>
    <row r="27" spans="1:7" x14ac:dyDescent="0.3">
      <c r="A27" s="7">
        <v>25</v>
      </c>
      <c r="B27" s="5"/>
      <c r="C27" s="9">
        <v>0</v>
      </c>
      <c r="D27" s="9">
        <v>0</v>
      </c>
      <c r="E27" s="9">
        <v>0</v>
      </c>
      <c r="F27" s="9">
        <v>0</v>
      </c>
    </row>
    <row r="28" spans="1:7" x14ac:dyDescent="0.3">
      <c r="A28" s="7">
        <v>26</v>
      </c>
      <c r="B28" s="5"/>
      <c r="C28" s="9">
        <v>0</v>
      </c>
      <c r="D28" s="9">
        <v>0</v>
      </c>
      <c r="E28" s="9">
        <v>0</v>
      </c>
      <c r="F28" s="9">
        <v>0</v>
      </c>
    </row>
    <row r="29" spans="1:7" x14ac:dyDescent="0.3">
      <c r="A29" s="7">
        <v>27</v>
      </c>
      <c r="B29" s="5"/>
      <c r="C29" s="9">
        <v>0</v>
      </c>
      <c r="D29" s="9">
        <v>0</v>
      </c>
      <c r="E29" s="9">
        <v>0</v>
      </c>
      <c r="F29" s="9">
        <v>0</v>
      </c>
    </row>
    <row r="30" spans="1:7" x14ac:dyDescent="0.3">
      <c r="A30" s="7">
        <v>28</v>
      </c>
      <c r="B30" s="5"/>
      <c r="C30" s="9">
        <v>0</v>
      </c>
      <c r="D30" s="9">
        <v>0</v>
      </c>
      <c r="E30" s="9">
        <v>0</v>
      </c>
      <c r="F30" s="9">
        <v>0</v>
      </c>
    </row>
    <row r="31" spans="1:7" x14ac:dyDescent="0.3">
      <c r="A31" s="7">
        <v>29</v>
      </c>
      <c r="B31" s="5"/>
      <c r="C31" s="9">
        <v>0</v>
      </c>
      <c r="D31" s="9">
        <v>0</v>
      </c>
      <c r="E31" s="9">
        <v>0</v>
      </c>
      <c r="F31" s="9">
        <v>0</v>
      </c>
    </row>
    <row r="32" spans="1:7" x14ac:dyDescent="0.3">
      <c r="A32" s="7">
        <v>30</v>
      </c>
      <c r="B32" s="5"/>
      <c r="C32" s="9">
        <v>0</v>
      </c>
      <c r="D32" s="9">
        <v>0</v>
      </c>
      <c r="E32" s="9">
        <v>0</v>
      </c>
      <c r="F32" s="9">
        <v>0</v>
      </c>
    </row>
    <row r="33" spans="1:6" x14ac:dyDescent="0.3">
      <c r="A33" s="7">
        <v>31</v>
      </c>
      <c r="B33" s="5"/>
      <c r="C33" s="9">
        <v>0</v>
      </c>
      <c r="D33" s="9">
        <v>0</v>
      </c>
      <c r="E33" s="9">
        <v>0</v>
      </c>
      <c r="F33" s="9">
        <v>0</v>
      </c>
    </row>
    <row r="34" spans="1:6" x14ac:dyDescent="0.3">
      <c r="A34" s="4"/>
      <c r="B34" s="4"/>
      <c r="C34" s="10"/>
      <c r="D34" s="10"/>
      <c r="E34" s="10"/>
      <c r="F34" s="10"/>
    </row>
    <row r="35" spans="1:6" x14ac:dyDescent="0.3">
      <c r="A35" s="41" t="s">
        <v>8</v>
      </c>
      <c r="B35" s="41"/>
      <c r="C35" s="11">
        <f>SUM(C3:C33)</f>
        <v>0.05</v>
      </c>
      <c r="D35" s="12">
        <f t="shared" ref="D35:F35" si="0">SUM(D3:D33)</f>
        <v>1.28</v>
      </c>
      <c r="E35" s="12">
        <f t="shared" si="0"/>
        <v>0.28000000000000003</v>
      </c>
      <c r="F35" s="12">
        <f t="shared" si="0"/>
        <v>0.91</v>
      </c>
    </row>
    <row r="36" spans="1:6" x14ac:dyDescent="0.3">
      <c r="A36" s="41" t="s">
        <v>9</v>
      </c>
      <c r="B36" s="41"/>
      <c r="C36" s="13">
        <v>0.621</v>
      </c>
      <c r="D36" s="13">
        <v>0.8</v>
      </c>
      <c r="E36" s="13">
        <v>0.46300000000000002</v>
      </c>
      <c r="F36" s="13">
        <v>0.67500000000000004</v>
      </c>
    </row>
    <row r="37" spans="1:6" x14ac:dyDescent="0.3">
      <c r="A37" s="41" t="s">
        <v>10</v>
      </c>
      <c r="B37" s="41"/>
      <c r="C37" s="12">
        <f>C35-C36</f>
        <v>-0.57099999999999995</v>
      </c>
      <c r="D37" s="12">
        <f t="shared" ref="D37:F37" si="1">D35-D36</f>
        <v>0.48</v>
      </c>
      <c r="E37" s="12">
        <f t="shared" si="1"/>
        <v>-0.183</v>
      </c>
      <c r="F37" s="12">
        <f t="shared" si="1"/>
        <v>0.23499999999999999</v>
      </c>
    </row>
    <row r="38" spans="1:6" x14ac:dyDescent="0.3">
      <c r="A38" s="41" t="s">
        <v>11</v>
      </c>
      <c r="B38" s="41"/>
      <c r="C38" s="14">
        <f>C35/C36</f>
        <v>8.0515297906602265E-2</v>
      </c>
      <c r="D38" s="14">
        <f t="shared" ref="D38:F38" si="2">D35/D36</f>
        <v>1.5999999999999999</v>
      </c>
      <c r="E38" s="14">
        <f t="shared" si="2"/>
        <v>0.60475161987041037</v>
      </c>
      <c r="F38" s="14">
        <f t="shared" si="2"/>
        <v>1.3481481481481481</v>
      </c>
    </row>
    <row r="39" spans="1:6" x14ac:dyDescent="0.3">
      <c r="A39" s="15"/>
      <c r="B39" s="15"/>
      <c r="C39" s="10"/>
      <c r="D39" s="10"/>
      <c r="E39" s="10"/>
      <c r="F39" s="10"/>
    </row>
    <row r="40" spans="1:6" ht="15.6" x14ac:dyDescent="0.3">
      <c r="A40" s="41" t="s">
        <v>12</v>
      </c>
      <c r="B40" s="41"/>
      <c r="C40" s="16">
        <f>JAN!C35+FEB!C35+MARCH!C35+APRIL!C35+MAY!C35+JUNE!C35+JULY!C35</f>
        <v>7.83</v>
      </c>
      <c r="D40" s="17">
        <f>JAN!D35+FEB!D35+MARCH!D35+APRIL!D35+MAY!D35+JUNE!D35+JULY!D35</f>
        <v>9.14</v>
      </c>
      <c r="E40" s="17">
        <f>JAN!E35+FEB!E35+MARCH!E35+APRIL!E35+MAY!E35+JUNE!E35+JULY!E35</f>
        <v>11.799999999999999</v>
      </c>
      <c r="F40" s="17">
        <f>JAN!F35+FEB!F35+MARCH!F35+APRIL!F35+MAY!F35+JUNE!F35+JULY!F35</f>
        <v>12.54</v>
      </c>
    </row>
    <row r="41" spans="1:6" x14ac:dyDescent="0.3">
      <c r="A41" s="4"/>
      <c r="B41" s="4"/>
      <c r="C41" s="10"/>
      <c r="D41" s="10"/>
      <c r="E41" s="10"/>
      <c r="F41" s="10"/>
    </row>
  </sheetData>
  <mergeCells count="5">
    <mergeCell ref="A35:B35"/>
    <mergeCell ref="A36:B36"/>
    <mergeCell ref="A37:B37"/>
    <mergeCell ref="A38:B38"/>
    <mergeCell ref="A40:B40"/>
  </mergeCells>
  <conditionalFormatting sqref="D37:F37">
    <cfRule type="cellIs" dxfId="25" priority="3" stopIfTrue="1" operator="greaterThanOrEqual">
      <formula>0</formula>
    </cfRule>
    <cfRule type="cellIs" dxfId="24" priority="4" stopIfTrue="1" operator="lessThan">
      <formula>0</formula>
    </cfRule>
  </conditionalFormatting>
  <conditionalFormatting sqref="C37">
    <cfRule type="cellIs" dxfId="23" priority="1" stopIfTrue="1" operator="greaterThanOrEqual">
      <formula>0</formula>
    </cfRule>
    <cfRule type="cellIs" dxfId="22" priority="2" stopIfTrue="1" operator="lessThan">
      <formula>0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41"/>
  <sheetViews>
    <sheetView topLeftCell="A19" workbookViewId="0">
      <selection activeCell="C34" sqref="C34"/>
    </sheetView>
  </sheetViews>
  <sheetFormatPr defaultRowHeight="14.4" x14ac:dyDescent="0.3"/>
  <sheetData>
    <row r="1" spans="1:6" x14ac:dyDescent="0.3">
      <c r="A1" s="20" t="s">
        <v>19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</row>
    <row r="2" spans="1:6" x14ac:dyDescent="0.3">
      <c r="A2" s="3" t="s">
        <v>6</v>
      </c>
      <c r="B2" s="5"/>
      <c r="C2" s="6"/>
      <c r="D2" s="6"/>
      <c r="E2" s="6"/>
      <c r="F2" s="6"/>
    </row>
    <row r="3" spans="1:6" x14ac:dyDescent="0.3">
      <c r="A3" s="7">
        <v>1</v>
      </c>
      <c r="B3" s="5"/>
      <c r="C3" s="9">
        <v>0</v>
      </c>
      <c r="D3" s="9">
        <v>0</v>
      </c>
      <c r="E3" s="9">
        <v>0</v>
      </c>
      <c r="F3" s="9">
        <v>0</v>
      </c>
    </row>
    <row r="4" spans="1:6" x14ac:dyDescent="0.3">
      <c r="A4" s="7">
        <v>2</v>
      </c>
      <c r="B4" s="5"/>
      <c r="C4" s="9">
        <v>0</v>
      </c>
      <c r="D4" s="9">
        <v>0.01</v>
      </c>
      <c r="E4" s="9">
        <v>0</v>
      </c>
      <c r="F4" s="9">
        <v>0</v>
      </c>
    </row>
    <row r="5" spans="1:6" x14ac:dyDescent="0.3">
      <c r="A5" s="7">
        <v>3</v>
      </c>
      <c r="B5" s="5"/>
      <c r="C5" s="9">
        <v>0</v>
      </c>
      <c r="D5" s="9">
        <v>0</v>
      </c>
      <c r="E5" s="9">
        <v>0</v>
      </c>
      <c r="F5" s="9">
        <v>0</v>
      </c>
    </row>
    <row r="6" spans="1:6" x14ac:dyDescent="0.3">
      <c r="A6" s="7">
        <v>4</v>
      </c>
      <c r="B6" s="5"/>
      <c r="C6" s="9">
        <v>0</v>
      </c>
      <c r="D6" s="9">
        <v>0</v>
      </c>
      <c r="E6" s="9">
        <v>0</v>
      </c>
      <c r="F6" s="9">
        <v>0</v>
      </c>
    </row>
    <row r="7" spans="1:6" x14ac:dyDescent="0.3">
      <c r="A7" s="7">
        <v>5</v>
      </c>
      <c r="B7" s="5"/>
      <c r="C7" s="9">
        <v>0</v>
      </c>
      <c r="D7" s="9">
        <v>0</v>
      </c>
      <c r="E7" s="9">
        <v>0</v>
      </c>
      <c r="F7" s="9">
        <v>0</v>
      </c>
    </row>
    <row r="8" spans="1:6" x14ac:dyDescent="0.3">
      <c r="A8" s="7">
        <v>6</v>
      </c>
      <c r="B8" s="5"/>
      <c r="C8" s="9">
        <v>0</v>
      </c>
      <c r="D8" s="9">
        <v>0</v>
      </c>
      <c r="E8" s="9">
        <v>0.01</v>
      </c>
      <c r="F8" s="9">
        <v>0</v>
      </c>
    </row>
    <row r="9" spans="1:6" x14ac:dyDescent="0.3">
      <c r="A9" s="7">
        <v>7</v>
      </c>
      <c r="B9" s="5"/>
      <c r="C9" s="9">
        <v>0</v>
      </c>
      <c r="D9" s="9">
        <v>0.04</v>
      </c>
      <c r="E9" s="9">
        <v>0.02</v>
      </c>
      <c r="F9" s="9">
        <v>0.01</v>
      </c>
    </row>
    <row r="10" spans="1:6" x14ac:dyDescent="0.3">
      <c r="A10" s="7">
        <v>8</v>
      </c>
      <c r="B10" s="5"/>
      <c r="C10" s="9">
        <v>0</v>
      </c>
      <c r="D10" s="9">
        <v>0</v>
      </c>
      <c r="E10" s="9">
        <v>0</v>
      </c>
      <c r="F10" s="9">
        <v>0</v>
      </c>
    </row>
    <row r="11" spans="1:6" x14ac:dyDescent="0.3">
      <c r="A11" s="7">
        <v>9</v>
      </c>
      <c r="B11" s="5"/>
      <c r="C11" s="9">
        <v>0</v>
      </c>
      <c r="D11" s="9">
        <v>0</v>
      </c>
      <c r="E11" s="9">
        <v>0</v>
      </c>
      <c r="F11" s="9">
        <v>0</v>
      </c>
    </row>
    <row r="12" spans="1:6" x14ac:dyDescent="0.3">
      <c r="A12" s="7">
        <v>10</v>
      </c>
      <c r="B12" s="5"/>
      <c r="C12" s="9">
        <v>0</v>
      </c>
      <c r="D12" s="9">
        <v>0</v>
      </c>
      <c r="E12" s="9">
        <v>0</v>
      </c>
      <c r="F12" s="9">
        <v>0</v>
      </c>
    </row>
    <row r="13" spans="1:6" x14ac:dyDescent="0.3">
      <c r="A13" s="7">
        <v>11</v>
      </c>
      <c r="B13" s="5"/>
      <c r="C13" s="9">
        <v>0</v>
      </c>
      <c r="D13" s="9">
        <v>0</v>
      </c>
      <c r="E13" s="9">
        <v>0</v>
      </c>
      <c r="F13" s="9">
        <v>0</v>
      </c>
    </row>
    <row r="14" spans="1:6" x14ac:dyDescent="0.3">
      <c r="A14" s="7">
        <v>12</v>
      </c>
      <c r="B14" s="5"/>
      <c r="C14" s="9">
        <v>0</v>
      </c>
      <c r="D14" s="9">
        <v>0</v>
      </c>
      <c r="E14" s="9">
        <v>0</v>
      </c>
      <c r="F14" s="9">
        <v>0</v>
      </c>
    </row>
    <row r="15" spans="1:6" x14ac:dyDescent="0.3">
      <c r="A15" s="7">
        <v>13</v>
      </c>
      <c r="B15" s="5"/>
      <c r="C15" s="9">
        <v>0</v>
      </c>
      <c r="D15" s="9">
        <v>0</v>
      </c>
      <c r="E15" s="9">
        <v>0</v>
      </c>
      <c r="F15" s="9">
        <v>0</v>
      </c>
    </row>
    <row r="16" spans="1:6" x14ac:dyDescent="0.3">
      <c r="A16" s="7">
        <v>14</v>
      </c>
      <c r="B16" s="5"/>
      <c r="C16" s="9">
        <v>0</v>
      </c>
      <c r="D16" s="9">
        <v>0</v>
      </c>
      <c r="E16" s="9">
        <v>0</v>
      </c>
      <c r="F16" s="9">
        <v>0</v>
      </c>
    </row>
    <row r="17" spans="1:7" x14ac:dyDescent="0.3">
      <c r="A17" s="7">
        <v>15</v>
      </c>
      <c r="B17" s="5"/>
      <c r="C17" s="9"/>
      <c r="D17" s="9"/>
      <c r="E17" s="9"/>
      <c r="F17" s="9"/>
      <c r="G17" t="s">
        <v>33</v>
      </c>
    </row>
    <row r="18" spans="1:7" x14ac:dyDescent="0.3">
      <c r="A18" s="7">
        <v>16</v>
      </c>
      <c r="B18" s="5"/>
      <c r="C18" s="9">
        <v>0</v>
      </c>
      <c r="D18" s="9">
        <v>0</v>
      </c>
      <c r="E18" s="9">
        <v>0</v>
      </c>
      <c r="F18" s="9">
        <v>0</v>
      </c>
    </row>
    <row r="19" spans="1:7" x14ac:dyDescent="0.3">
      <c r="A19" s="7">
        <v>17</v>
      </c>
      <c r="B19" s="5"/>
      <c r="C19" s="9">
        <v>0</v>
      </c>
      <c r="D19" s="9">
        <v>0</v>
      </c>
      <c r="E19" s="9">
        <v>0</v>
      </c>
      <c r="F19" s="9">
        <v>0</v>
      </c>
    </row>
    <row r="20" spans="1:7" x14ac:dyDescent="0.3">
      <c r="A20" s="7">
        <v>18</v>
      </c>
      <c r="B20" s="5"/>
      <c r="C20" s="9">
        <v>0.01</v>
      </c>
      <c r="D20" s="9">
        <v>0</v>
      </c>
      <c r="E20" s="9">
        <v>0</v>
      </c>
      <c r="F20" s="9">
        <v>0.01</v>
      </c>
    </row>
    <row r="21" spans="1:7" x14ac:dyDescent="0.3">
      <c r="A21" s="7">
        <v>19</v>
      </c>
      <c r="B21" s="5"/>
      <c r="C21" s="9">
        <v>0</v>
      </c>
      <c r="D21" s="9">
        <v>0</v>
      </c>
      <c r="E21" s="9">
        <v>0</v>
      </c>
      <c r="F21" s="9">
        <v>0.04</v>
      </c>
    </row>
    <row r="22" spans="1:7" x14ac:dyDescent="0.3">
      <c r="A22" s="7">
        <v>20</v>
      </c>
      <c r="B22" s="5"/>
      <c r="C22" s="9">
        <v>0</v>
      </c>
      <c r="D22" s="9">
        <v>0</v>
      </c>
      <c r="E22" s="9">
        <v>0</v>
      </c>
      <c r="F22" s="9">
        <v>0</v>
      </c>
    </row>
    <row r="23" spans="1:7" x14ac:dyDescent="0.3">
      <c r="A23" s="7">
        <v>21</v>
      </c>
      <c r="B23" s="5"/>
      <c r="C23" s="9">
        <v>0</v>
      </c>
      <c r="D23" s="9">
        <v>0</v>
      </c>
      <c r="E23" s="9">
        <v>0</v>
      </c>
      <c r="F23" s="9">
        <v>0</v>
      </c>
    </row>
    <row r="24" spans="1:7" x14ac:dyDescent="0.3">
      <c r="A24" s="7">
        <v>22</v>
      </c>
      <c r="B24" s="5"/>
      <c r="C24" s="9">
        <v>0</v>
      </c>
      <c r="D24" s="9">
        <v>0</v>
      </c>
      <c r="E24" s="9">
        <v>0</v>
      </c>
      <c r="F24" s="9">
        <v>0</v>
      </c>
    </row>
    <row r="25" spans="1:7" x14ac:dyDescent="0.3">
      <c r="A25" s="7">
        <v>23</v>
      </c>
      <c r="B25" s="5"/>
      <c r="C25" s="9">
        <v>0</v>
      </c>
      <c r="D25" s="9">
        <v>0</v>
      </c>
      <c r="E25" s="9">
        <v>0</v>
      </c>
      <c r="F25" s="9">
        <v>0</v>
      </c>
    </row>
    <row r="26" spans="1:7" x14ac:dyDescent="0.3">
      <c r="A26" s="7">
        <v>24</v>
      </c>
      <c r="B26" s="5"/>
      <c r="C26" s="9">
        <v>0</v>
      </c>
      <c r="D26" s="9">
        <v>0</v>
      </c>
      <c r="E26" s="9">
        <v>0</v>
      </c>
      <c r="F26" s="9">
        <v>0</v>
      </c>
    </row>
    <row r="27" spans="1:7" x14ac:dyDescent="0.3">
      <c r="A27" s="7">
        <v>25</v>
      </c>
      <c r="B27" s="5"/>
      <c r="C27" s="9">
        <v>0</v>
      </c>
      <c r="D27" s="9">
        <v>0</v>
      </c>
      <c r="E27" s="9">
        <v>0</v>
      </c>
      <c r="F27" s="9">
        <v>0</v>
      </c>
    </row>
    <row r="28" spans="1:7" x14ac:dyDescent="0.3">
      <c r="A28" s="7">
        <v>26</v>
      </c>
      <c r="B28" s="5"/>
      <c r="C28" s="9">
        <v>0</v>
      </c>
      <c r="D28" s="9">
        <v>0</v>
      </c>
      <c r="E28" s="9">
        <v>0</v>
      </c>
      <c r="F28" s="9">
        <v>0</v>
      </c>
    </row>
    <row r="29" spans="1:7" x14ac:dyDescent="0.3">
      <c r="A29" s="7">
        <v>27</v>
      </c>
      <c r="B29" s="5"/>
      <c r="C29" s="9">
        <v>0</v>
      </c>
      <c r="D29" s="9">
        <v>0</v>
      </c>
      <c r="E29" s="9">
        <v>0</v>
      </c>
      <c r="F29" s="9">
        <v>0</v>
      </c>
    </row>
    <row r="30" spans="1:7" x14ac:dyDescent="0.3">
      <c r="A30" s="7">
        <v>28</v>
      </c>
      <c r="B30" s="5"/>
      <c r="C30" s="9">
        <v>0</v>
      </c>
      <c r="D30" s="9">
        <v>0</v>
      </c>
      <c r="E30" s="9">
        <v>0</v>
      </c>
      <c r="F30" s="9">
        <v>0</v>
      </c>
    </row>
    <row r="31" spans="1:7" x14ac:dyDescent="0.3">
      <c r="A31" s="7">
        <v>29</v>
      </c>
      <c r="B31" s="5"/>
      <c r="C31" s="9">
        <v>0</v>
      </c>
      <c r="D31" s="9">
        <v>0</v>
      </c>
      <c r="E31" s="9">
        <v>0</v>
      </c>
      <c r="F31" s="9">
        <v>0</v>
      </c>
    </row>
    <row r="32" spans="1:7" x14ac:dyDescent="0.3">
      <c r="A32" s="7">
        <v>30</v>
      </c>
      <c r="B32" s="5"/>
      <c r="C32" s="9">
        <v>0</v>
      </c>
      <c r="D32" s="9">
        <v>0</v>
      </c>
      <c r="E32" s="9">
        <v>0</v>
      </c>
      <c r="F32" s="9">
        <v>0</v>
      </c>
    </row>
    <row r="33" spans="1:6" x14ac:dyDescent="0.3">
      <c r="A33" s="7">
        <v>31</v>
      </c>
      <c r="B33" s="5"/>
      <c r="C33" s="9">
        <v>0.06</v>
      </c>
      <c r="D33" s="9">
        <v>0.12</v>
      </c>
      <c r="E33" s="9">
        <v>0.03</v>
      </c>
      <c r="F33" s="9">
        <v>0</v>
      </c>
    </row>
    <row r="34" spans="1:6" x14ac:dyDescent="0.3">
      <c r="A34" s="4"/>
      <c r="B34" s="4"/>
      <c r="C34" s="10"/>
      <c r="D34" s="10"/>
      <c r="E34" s="10"/>
      <c r="F34" s="10"/>
    </row>
    <row r="35" spans="1:6" x14ac:dyDescent="0.3">
      <c r="A35" s="41" t="s">
        <v>8</v>
      </c>
      <c r="B35" s="41"/>
      <c r="C35" s="11">
        <f>SUM(C3:C33)</f>
        <v>6.9999999999999993E-2</v>
      </c>
      <c r="D35" s="12">
        <f t="shared" ref="D35:F35" si="0">SUM(D3:D33)</f>
        <v>0.16999999999999998</v>
      </c>
      <c r="E35" s="12">
        <f t="shared" si="0"/>
        <v>0.06</v>
      </c>
      <c r="F35" s="12">
        <f t="shared" si="0"/>
        <v>0.06</v>
      </c>
    </row>
    <row r="36" spans="1:6" x14ac:dyDescent="0.3">
      <c r="A36" s="41" t="s">
        <v>9</v>
      </c>
      <c r="B36" s="41"/>
      <c r="C36" s="13">
        <v>0.621</v>
      </c>
      <c r="D36" s="13">
        <v>0.84499999999999997</v>
      </c>
      <c r="E36" s="13">
        <v>0.57999999999999996</v>
      </c>
      <c r="F36" s="13">
        <v>0.71</v>
      </c>
    </row>
    <row r="37" spans="1:6" x14ac:dyDescent="0.3">
      <c r="A37" s="41" t="s">
        <v>10</v>
      </c>
      <c r="B37" s="41"/>
      <c r="C37" s="12">
        <f>C35-C36</f>
        <v>-0.55100000000000005</v>
      </c>
      <c r="D37" s="12">
        <f t="shared" ref="D37:F37" si="1">D35-D36</f>
        <v>-0.67500000000000004</v>
      </c>
      <c r="E37" s="12">
        <f t="shared" si="1"/>
        <v>-0.52</v>
      </c>
      <c r="F37" s="12">
        <f t="shared" si="1"/>
        <v>-0.64999999999999991</v>
      </c>
    </row>
    <row r="38" spans="1:6" x14ac:dyDescent="0.3">
      <c r="A38" s="41" t="s">
        <v>11</v>
      </c>
      <c r="B38" s="41"/>
      <c r="C38" s="14">
        <f>C35/C36</f>
        <v>0.11272141706924314</v>
      </c>
      <c r="D38" s="14">
        <f t="shared" ref="D38:F38" si="2">D35/D36</f>
        <v>0.20118343195266272</v>
      </c>
      <c r="E38" s="14">
        <f t="shared" si="2"/>
        <v>0.10344827586206896</v>
      </c>
      <c r="F38" s="14">
        <f t="shared" si="2"/>
        <v>8.4507042253521125E-2</v>
      </c>
    </row>
    <row r="39" spans="1:6" x14ac:dyDescent="0.3">
      <c r="A39" s="15"/>
      <c r="B39" s="15"/>
      <c r="C39" s="10"/>
      <c r="D39" s="10"/>
      <c r="E39" s="10"/>
      <c r="F39" s="10"/>
    </row>
    <row r="40" spans="1:6" ht="15.6" x14ac:dyDescent="0.3">
      <c r="A40" s="41" t="s">
        <v>12</v>
      </c>
      <c r="B40" s="41"/>
      <c r="C40" s="16">
        <f>JAN!C35+FEB!C35+MARCH!C35+APRIL!C35+MAY!C35+JUNE!C35+JULY!C35+AUG!C35</f>
        <v>7.9</v>
      </c>
      <c r="D40" s="17">
        <f>JAN!D35+FEB!D35+MARCH!D35+APRIL!D35+MAY!D35+JUNE!D35+JULY!D35+AUG!D35</f>
        <v>9.31</v>
      </c>
      <c r="E40" s="17">
        <f>JAN!E35+FEB!E35+MARCH!E35+APRIL!E35+MAY!E35+JUNE!E35+JULY!E35+AUG!E35</f>
        <v>11.86</v>
      </c>
      <c r="F40" s="17">
        <f>JAN!F35+FEB!F35+MARCH!F35+APRIL!F35+MAY!F35+JUNE!F35+JULY!F35+AUG!F35</f>
        <v>12.6</v>
      </c>
    </row>
    <row r="41" spans="1:6" x14ac:dyDescent="0.3">
      <c r="A41" s="4"/>
      <c r="B41" s="4"/>
      <c r="C41" s="10"/>
      <c r="D41" s="10"/>
      <c r="E41" s="10"/>
      <c r="F41" s="10"/>
    </row>
  </sheetData>
  <mergeCells count="5">
    <mergeCell ref="A35:B35"/>
    <mergeCell ref="A36:B36"/>
    <mergeCell ref="A37:B37"/>
    <mergeCell ref="A38:B38"/>
    <mergeCell ref="A40:B40"/>
  </mergeCells>
  <conditionalFormatting sqref="D37:F37">
    <cfRule type="cellIs" dxfId="21" priority="3" stopIfTrue="1" operator="greaterThanOrEqual">
      <formula>0</formula>
    </cfRule>
    <cfRule type="cellIs" dxfId="20" priority="4" stopIfTrue="1" operator="lessThan">
      <formula>0</formula>
    </cfRule>
  </conditionalFormatting>
  <conditionalFormatting sqref="C37">
    <cfRule type="cellIs" dxfId="19" priority="1" stopIfTrue="1" operator="greaterThanOrEqual">
      <formula>0</formula>
    </cfRule>
    <cfRule type="cellIs" dxfId="18" priority="2" stopIfTrue="1" operator="lessThan">
      <formula>0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41"/>
  <sheetViews>
    <sheetView topLeftCell="A10" workbookViewId="0">
      <selection activeCell="E33" sqref="E33"/>
    </sheetView>
  </sheetViews>
  <sheetFormatPr defaultRowHeight="14.4" x14ac:dyDescent="0.3"/>
  <sheetData>
    <row r="1" spans="1:6" x14ac:dyDescent="0.3">
      <c r="A1" s="1" t="s">
        <v>20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</row>
    <row r="2" spans="1:6" x14ac:dyDescent="0.3">
      <c r="A2" s="3" t="s">
        <v>6</v>
      </c>
      <c r="B2" s="5"/>
      <c r="C2" s="6"/>
      <c r="D2" s="6"/>
      <c r="E2" s="6"/>
      <c r="F2" s="6"/>
    </row>
    <row r="3" spans="1:6" x14ac:dyDescent="0.3">
      <c r="A3" s="7">
        <v>1</v>
      </c>
      <c r="B3" s="5"/>
      <c r="C3" s="9">
        <v>0</v>
      </c>
      <c r="D3" s="9">
        <v>0</v>
      </c>
      <c r="E3" s="9">
        <v>0</v>
      </c>
      <c r="F3" s="9">
        <v>0</v>
      </c>
    </row>
    <row r="4" spans="1:6" x14ac:dyDescent="0.3">
      <c r="A4" s="7">
        <v>2</v>
      </c>
      <c r="B4" s="5"/>
      <c r="C4" s="9">
        <v>0</v>
      </c>
      <c r="D4" s="9">
        <v>0</v>
      </c>
      <c r="E4" s="9">
        <v>0</v>
      </c>
      <c r="F4" s="9">
        <v>0</v>
      </c>
    </row>
    <row r="5" spans="1:6" x14ac:dyDescent="0.3">
      <c r="A5" s="7">
        <v>3</v>
      </c>
      <c r="B5" s="5"/>
      <c r="C5" s="9">
        <v>0</v>
      </c>
      <c r="D5" s="9">
        <v>0</v>
      </c>
      <c r="E5" s="9">
        <v>0</v>
      </c>
      <c r="F5" s="9">
        <v>0</v>
      </c>
    </row>
    <row r="6" spans="1:6" x14ac:dyDescent="0.3">
      <c r="A6" s="7">
        <v>4</v>
      </c>
      <c r="B6" s="5"/>
      <c r="C6" s="9">
        <v>0</v>
      </c>
      <c r="D6" s="9">
        <v>0</v>
      </c>
      <c r="E6" s="9">
        <v>0</v>
      </c>
      <c r="F6" s="9">
        <v>0</v>
      </c>
    </row>
    <row r="7" spans="1:6" x14ac:dyDescent="0.3">
      <c r="A7" s="7">
        <v>5</v>
      </c>
      <c r="B7" s="5"/>
      <c r="C7" s="9">
        <v>0</v>
      </c>
      <c r="D7" s="9">
        <v>0</v>
      </c>
      <c r="E7" s="9">
        <v>0</v>
      </c>
      <c r="F7" s="9">
        <v>0</v>
      </c>
    </row>
    <row r="8" spans="1:6" x14ac:dyDescent="0.3">
      <c r="A8" s="7">
        <v>6</v>
      </c>
      <c r="B8" s="5"/>
      <c r="C8" s="9">
        <v>0</v>
      </c>
      <c r="D8" s="9">
        <v>0</v>
      </c>
      <c r="E8" s="9">
        <v>0</v>
      </c>
      <c r="F8" s="9">
        <v>0</v>
      </c>
    </row>
    <row r="9" spans="1:6" x14ac:dyDescent="0.3">
      <c r="A9" s="7">
        <v>7</v>
      </c>
      <c r="B9" s="5"/>
      <c r="C9" s="9">
        <v>0</v>
      </c>
      <c r="D9" s="9">
        <v>0.01</v>
      </c>
      <c r="E9" s="9">
        <v>0.02</v>
      </c>
      <c r="F9" s="9">
        <v>0</v>
      </c>
    </row>
    <row r="10" spans="1:6" x14ac:dyDescent="0.3">
      <c r="A10" s="7">
        <v>8</v>
      </c>
      <c r="B10" s="5"/>
      <c r="C10" s="9">
        <v>0</v>
      </c>
      <c r="D10" s="9">
        <v>0</v>
      </c>
      <c r="E10" s="9">
        <v>0</v>
      </c>
      <c r="F10" s="9">
        <v>0</v>
      </c>
    </row>
    <row r="11" spans="1:6" x14ac:dyDescent="0.3">
      <c r="A11" s="7">
        <v>9</v>
      </c>
      <c r="B11" s="5"/>
      <c r="C11" s="9">
        <v>0</v>
      </c>
      <c r="D11" s="9">
        <v>0</v>
      </c>
      <c r="E11" s="9">
        <v>0</v>
      </c>
      <c r="F11" s="9">
        <v>0</v>
      </c>
    </row>
    <row r="12" spans="1:6" x14ac:dyDescent="0.3">
      <c r="A12" s="7">
        <v>10</v>
      </c>
      <c r="B12" s="5"/>
      <c r="C12" s="9">
        <v>0</v>
      </c>
      <c r="D12" s="9">
        <v>0</v>
      </c>
      <c r="E12" s="9">
        <v>0</v>
      </c>
      <c r="F12" s="9">
        <v>0</v>
      </c>
    </row>
    <row r="13" spans="1:6" x14ac:dyDescent="0.3">
      <c r="A13" s="7">
        <v>11</v>
      </c>
      <c r="B13" s="5"/>
      <c r="C13" s="9">
        <v>0</v>
      </c>
      <c r="D13" s="9">
        <v>0</v>
      </c>
      <c r="E13" s="9">
        <v>0</v>
      </c>
      <c r="F13" s="9">
        <v>0</v>
      </c>
    </row>
    <row r="14" spans="1:6" x14ac:dyDescent="0.3">
      <c r="A14" s="7">
        <v>12</v>
      </c>
      <c r="B14" s="5"/>
      <c r="C14" s="9">
        <v>0</v>
      </c>
      <c r="D14" s="9">
        <v>0</v>
      </c>
      <c r="E14" s="9">
        <v>0</v>
      </c>
      <c r="F14" s="9">
        <v>0</v>
      </c>
    </row>
    <row r="15" spans="1:6" x14ac:dyDescent="0.3">
      <c r="A15" s="7">
        <v>13</v>
      </c>
      <c r="B15" s="5"/>
      <c r="C15" s="9">
        <v>0</v>
      </c>
      <c r="D15" s="9">
        <v>0</v>
      </c>
      <c r="E15" s="9">
        <v>0</v>
      </c>
      <c r="F15" s="9">
        <v>0</v>
      </c>
    </row>
    <row r="16" spans="1:6" x14ac:dyDescent="0.3">
      <c r="A16" s="7">
        <v>14</v>
      </c>
      <c r="B16" s="5"/>
      <c r="C16" s="9">
        <v>0</v>
      </c>
      <c r="D16" s="9">
        <v>0</v>
      </c>
      <c r="E16" s="9">
        <v>0</v>
      </c>
      <c r="F16" s="9">
        <v>0</v>
      </c>
    </row>
    <row r="17" spans="1:7" x14ac:dyDescent="0.3">
      <c r="A17" s="7">
        <v>15</v>
      </c>
      <c r="B17" s="5"/>
      <c r="C17" s="9">
        <v>0</v>
      </c>
      <c r="D17" s="9">
        <v>0</v>
      </c>
      <c r="E17" s="9">
        <v>0</v>
      </c>
      <c r="F17" s="9">
        <v>0</v>
      </c>
      <c r="G17" s="39"/>
    </row>
    <row r="18" spans="1:7" x14ac:dyDescent="0.3">
      <c r="A18" s="7">
        <v>16</v>
      </c>
      <c r="B18" s="5"/>
      <c r="C18" s="9">
        <v>0</v>
      </c>
      <c r="D18" s="9">
        <v>0</v>
      </c>
      <c r="E18" s="9">
        <v>0</v>
      </c>
      <c r="F18" s="9">
        <v>0</v>
      </c>
    </row>
    <row r="19" spans="1:7" x14ac:dyDescent="0.3">
      <c r="A19" s="7">
        <v>17</v>
      </c>
      <c r="B19" s="5"/>
      <c r="C19" s="9">
        <v>0</v>
      </c>
      <c r="D19" s="9">
        <v>0</v>
      </c>
      <c r="E19" s="9">
        <v>0</v>
      </c>
      <c r="F19" s="9">
        <v>0</v>
      </c>
    </row>
    <row r="20" spans="1:7" x14ac:dyDescent="0.3">
      <c r="A20" s="7">
        <v>18</v>
      </c>
      <c r="B20" s="5"/>
      <c r="C20" s="9">
        <v>0</v>
      </c>
      <c r="D20" s="9">
        <v>0</v>
      </c>
      <c r="E20" s="9">
        <v>0</v>
      </c>
      <c r="F20" s="9">
        <v>0</v>
      </c>
    </row>
    <row r="21" spans="1:7" x14ac:dyDescent="0.3">
      <c r="A21" s="7">
        <v>19</v>
      </c>
      <c r="B21" s="5"/>
      <c r="C21" s="9">
        <v>0.11</v>
      </c>
      <c r="D21" s="9">
        <v>0</v>
      </c>
      <c r="E21" s="9">
        <v>0.1</v>
      </c>
      <c r="F21" s="9">
        <v>0.38</v>
      </c>
    </row>
    <row r="22" spans="1:7" x14ac:dyDescent="0.3">
      <c r="A22" s="7">
        <v>20</v>
      </c>
      <c r="B22" s="5"/>
      <c r="C22" s="9">
        <v>0</v>
      </c>
      <c r="D22" s="9">
        <v>0</v>
      </c>
      <c r="E22" s="9">
        <v>0.03</v>
      </c>
      <c r="F22" s="9">
        <v>0.28000000000000003</v>
      </c>
    </row>
    <row r="23" spans="1:7" x14ac:dyDescent="0.3">
      <c r="A23" s="7">
        <v>21</v>
      </c>
      <c r="B23" s="5"/>
      <c r="C23" s="9">
        <v>0</v>
      </c>
      <c r="D23" s="9">
        <v>0</v>
      </c>
      <c r="E23" s="9">
        <v>0</v>
      </c>
      <c r="F23" s="9">
        <v>0</v>
      </c>
    </row>
    <row r="24" spans="1:7" x14ac:dyDescent="0.3">
      <c r="A24" s="7">
        <v>22</v>
      </c>
      <c r="B24" s="5"/>
      <c r="C24" s="9">
        <v>0</v>
      </c>
      <c r="D24" s="9">
        <v>0</v>
      </c>
      <c r="E24" s="9">
        <v>0</v>
      </c>
      <c r="F24" s="9">
        <v>0</v>
      </c>
    </row>
    <row r="25" spans="1:7" x14ac:dyDescent="0.3">
      <c r="A25" s="7">
        <v>23</v>
      </c>
      <c r="B25" s="5"/>
      <c r="C25" s="9">
        <v>0</v>
      </c>
      <c r="D25" s="9">
        <v>0</v>
      </c>
      <c r="E25" s="9">
        <v>0</v>
      </c>
      <c r="F25" s="9">
        <v>0</v>
      </c>
    </row>
    <row r="26" spans="1:7" x14ac:dyDescent="0.3">
      <c r="A26" s="7">
        <v>24</v>
      </c>
      <c r="B26" s="5"/>
      <c r="C26" s="9">
        <v>7.0000000000000007E-2</v>
      </c>
      <c r="D26" s="9">
        <v>0.04</v>
      </c>
      <c r="E26" s="9">
        <v>0.21</v>
      </c>
      <c r="F26" s="9">
        <v>0.18</v>
      </c>
    </row>
    <row r="27" spans="1:7" x14ac:dyDescent="0.3">
      <c r="A27" s="7">
        <v>25</v>
      </c>
      <c r="B27" s="5"/>
      <c r="C27" s="9">
        <v>0.09</v>
      </c>
      <c r="D27" s="9">
        <v>0.04</v>
      </c>
      <c r="E27" s="9">
        <v>0.24</v>
      </c>
      <c r="F27" s="9">
        <v>0.09</v>
      </c>
    </row>
    <row r="28" spans="1:7" x14ac:dyDescent="0.3">
      <c r="A28" s="7">
        <v>26</v>
      </c>
      <c r="B28" s="5"/>
      <c r="C28" s="9">
        <v>0.51</v>
      </c>
      <c r="D28" s="9">
        <v>0.26</v>
      </c>
      <c r="E28" s="9">
        <v>0.59</v>
      </c>
      <c r="F28" s="9">
        <v>0.32</v>
      </c>
    </row>
    <row r="29" spans="1:7" x14ac:dyDescent="0.3">
      <c r="A29" s="7">
        <v>27</v>
      </c>
      <c r="B29" s="5"/>
      <c r="C29" s="9">
        <v>0.03</v>
      </c>
      <c r="D29" s="9">
        <v>0.05</v>
      </c>
      <c r="E29" s="9">
        <v>0.02</v>
      </c>
      <c r="F29" s="9">
        <v>0.02</v>
      </c>
    </row>
    <row r="30" spans="1:7" x14ac:dyDescent="0.3">
      <c r="A30" s="7">
        <v>28</v>
      </c>
      <c r="B30" s="5"/>
      <c r="C30" s="9">
        <v>0</v>
      </c>
      <c r="D30" s="9">
        <v>0</v>
      </c>
      <c r="E30" s="9">
        <v>0</v>
      </c>
      <c r="F30" s="9">
        <v>0</v>
      </c>
    </row>
    <row r="31" spans="1:7" x14ac:dyDescent="0.3">
      <c r="A31" s="7">
        <v>29</v>
      </c>
      <c r="B31" s="5"/>
      <c r="C31" s="9">
        <v>0</v>
      </c>
      <c r="D31" s="9">
        <v>0</v>
      </c>
      <c r="E31" s="9">
        <v>0</v>
      </c>
      <c r="F31" s="9">
        <v>0</v>
      </c>
    </row>
    <row r="32" spans="1:7" x14ac:dyDescent="0.3">
      <c r="A32" s="7">
        <v>30</v>
      </c>
      <c r="B32" s="5"/>
      <c r="C32" s="9">
        <v>0</v>
      </c>
      <c r="D32" s="9">
        <v>0</v>
      </c>
      <c r="E32" s="9">
        <v>0.01</v>
      </c>
      <c r="F32" s="9">
        <v>0</v>
      </c>
    </row>
    <row r="33" spans="1:6" x14ac:dyDescent="0.3">
      <c r="A33" s="7"/>
      <c r="B33" s="4"/>
      <c r="C33" s="19"/>
      <c r="D33" s="19"/>
      <c r="E33" s="19"/>
      <c r="F33" s="19"/>
    </row>
    <row r="34" spans="1:6" x14ac:dyDescent="0.3">
      <c r="A34" s="4"/>
      <c r="B34" s="4"/>
      <c r="C34" s="10"/>
      <c r="D34" s="10"/>
      <c r="E34" s="10"/>
      <c r="F34" s="10"/>
    </row>
    <row r="35" spans="1:6" x14ac:dyDescent="0.3">
      <c r="A35" s="41" t="s">
        <v>8</v>
      </c>
      <c r="B35" s="41"/>
      <c r="C35" s="11">
        <f>SUM(C3:C33)</f>
        <v>0.81</v>
      </c>
      <c r="D35" s="12">
        <f t="shared" ref="D35:F35" si="0">SUM(D3:D33)</f>
        <v>0.39999999999999997</v>
      </c>
      <c r="E35" s="12">
        <f t="shared" si="0"/>
        <v>1.22</v>
      </c>
      <c r="F35" s="12">
        <f t="shared" si="0"/>
        <v>1.27</v>
      </c>
    </row>
    <row r="36" spans="1:6" x14ac:dyDescent="0.3">
      <c r="A36" s="41" t="s">
        <v>9</v>
      </c>
      <c r="B36" s="41"/>
      <c r="C36" s="13">
        <v>1.1000000000000001</v>
      </c>
      <c r="D36" s="13">
        <v>1.28</v>
      </c>
      <c r="E36" s="13">
        <v>1.1599999999999999</v>
      </c>
      <c r="F36" s="13">
        <v>1.05</v>
      </c>
    </row>
    <row r="37" spans="1:6" x14ac:dyDescent="0.3">
      <c r="A37" s="41" t="s">
        <v>10</v>
      </c>
      <c r="B37" s="41"/>
      <c r="C37" s="12">
        <f>C35-C36</f>
        <v>-0.29000000000000004</v>
      </c>
      <c r="D37" s="12">
        <f t="shared" ref="D37:F37" si="1">D35-D36</f>
        <v>-0.88000000000000012</v>
      </c>
      <c r="E37" s="12">
        <f t="shared" si="1"/>
        <v>6.0000000000000053E-2</v>
      </c>
      <c r="F37" s="12">
        <f t="shared" si="1"/>
        <v>0.21999999999999997</v>
      </c>
    </row>
    <row r="38" spans="1:6" x14ac:dyDescent="0.3">
      <c r="A38" s="41" t="s">
        <v>11</v>
      </c>
      <c r="B38" s="41"/>
      <c r="C38" s="14">
        <f>C35/C36</f>
        <v>0.73636363636363633</v>
      </c>
      <c r="D38" s="14">
        <f t="shared" ref="D38:F38" si="2">D35/D36</f>
        <v>0.31249999999999994</v>
      </c>
      <c r="E38" s="14">
        <f t="shared" si="2"/>
        <v>1.0517241379310345</v>
      </c>
      <c r="F38" s="14">
        <f t="shared" si="2"/>
        <v>1.2095238095238094</v>
      </c>
    </row>
    <row r="39" spans="1:6" x14ac:dyDescent="0.3">
      <c r="A39" s="15"/>
      <c r="B39" s="15"/>
      <c r="C39" s="10"/>
      <c r="D39" s="10"/>
      <c r="E39" s="10"/>
      <c r="F39" s="10"/>
    </row>
    <row r="40" spans="1:6" ht="15.6" x14ac:dyDescent="0.3">
      <c r="A40" s="41" t="s">
        <v>12</v>
      </c>
      <c r="B40" s="41"/>
      <c r="C40" s="16">
        <f>JAN!C35+FEB!C35+MARCH!C35+APRIL!C35+MAY!C35+JUNE!C35+JULY!C35+AUG!C35+SEPT!C35</f>
        <v>8.7100000000000009</v>
      </c>
      <c r="D40" s="17">
        <f>JAN!D35+FEB!D35+MARCH!D35+APRIL!D35+MAY!D35+JUNE!D35+JULY!D35+AUG!D35+SEPT!D35</f>
        <v>9.7100000000000009</v>
      </c>
      <c r="E40" s="17">
        <f>JAN!E35+FEB!E35+MARCH!E35+APRIL!E35+MAY!E35+JUNE!E35+JULY!E35+AUG!E35+SEPT!E35</f>
        <v>13.08</v>
      </c>
      <c r="F40" s="17">
        <f>JAN!F35+FEB!F35+MARCH!F35+APRIL!F35+MAY!F35+JUNE!F35+JULY!F35+AUG!F35+SEPT!F35</f>
        <v>13.87</v>
      </c>
    </row>
    <row r="41" spans="1:6" x14ac:dyDescent="0.3">
      <c r="A41" s="4"/>
      <c r="B41" s="4"/>
      <c r="C41" s="10"/>
      <c r="D41" s="10"/>
      <c r="E41" s="10"/>
      <c r="F41" s="10"/>
    </row>
  </sheetData>
  <mergeCells count="5">
    <mergeCell ref="A35:B35"/>
    <mergeCell ref="A36:B36"/>
    <mergeCell ref="A37:B37"/>
    <mergeCell ref="A38:B38"/>
    <mergeCell ref="A40:B40"/>
  </mergeCells>
  <conditionalFormatting sqref="C37:F37">
    <cfRule type="cellIs" dxfId="17" priority="1" stopIfTrue="1" operator="greaterThanOrEqual">
      <formula>0</formula>
    </cfRule>
    <cfRule type="cellIs" dxfId="16" priority="2" stopIfTrue="1" operator="less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JAN</vt:lpstr>
      <vt:lpstr>FEB</vt:lpstr>
      <vt:lpstr>MARCH</vt:lpstr>
      <vt:lpstr>APRIL</vt:lpstr>
      <vt:lpstr>MAY</vt:lpstr>
      <vt:lpstr>JUNE</vt:lpstr>
      <vt:lpstr>JULY</vt:lpstr>
      <vt:lpstr>AUG</vt:lpstr>
      <vt:lpstr>SEPT</vt:lpstr>
      <vt:lpstr>OCT</vt:lpstr>
      <vt:lpstr>NOV</vt:lpstr>
      <vt:lpstr>DEC</vt:lpstr>
      <vt:lpstr>SUMMER</vt:lpstr>
    </vt:vector>
  </TitlesOfParts>
  <Company>Forest Service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USDA Forest Service</dc:creator>
  <cp:lastModifiedBy>Toland, Jamey - FS</cp:lastModifiedBy>
  <dcterms:created xsi:type="dcterms:W3CDTF">2015-01-06T20:05:54Z</dcterms:created>
  <dcterms:modified xsi:type="dcterms:W3CDTF">2020-11-17T15:05:06Z</dcterms:modified>
</cp:coreProperties>
</file>