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eremiahpjones\Box\External RIFC Web Folder\UTRFC WEB\UTRFCWeb\Risk_Assessments_files\"/>
    </mc:Choice>
  </mc:AlternateContent>
  <xr:revisionPtr revIDLastSave="0" documentId="8_{45261105-47D3-4558-9AE1-9AE808E86DA2}" xr6:coauthVersionLast="47" xr6:coauthVersionMax="47" xr10:uidLastSave="{00000000-0000-0000-0000-000000000000}"/>
  <bookViews>
    <workbookView xWindow="28680" yWindow="-163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I9" i="4"/>
  <c r="I10" i="4"/>
  <c r="I11" i="4"/>
  <c r="I12" i="4"/>
  <c r="I13" i="4"/>
  <c r="I14" i="4"/>
  <c r="I15" i="4"/>
  <c r="I16" i="4"/>
  <c r="I17" i="4"/>
  <c r="I18" i="4"/>
  <c r="I19" i="4"/>
  <c r="I20" i="4"/>
  <c r="I21" i="4"/>
  <c r="I22" i="4"/>
  <c r="I23" i="4"/>
  <c r="I24" i="4"/>
  <c r="I25" i="4"/>
  <c r="I26" i="4"/>
  <c r="I27" i="4"/>
  <c r="I28" i="4"/>
  <c r="I29" i="4"/>
  <c r="I30" i="4"/>
  <c r="I31" i="4"/>
  <c r="I32" i="4"/>
  <c r="I33" i="4"/>
  <c r="I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<sst xmlns="http://schemas.openxmlformats.org/spreadsheetml/2006/main" count="399" uniqueCount="199">
  <si>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</si>
  <si>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</si>
  <si>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</si>
  <si>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</si>
  <si>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</si>
  <si>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</si>
  <si>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</si>
  <si>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</si>
  <si>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</si>
  <si>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</si>
  <si>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</si>
  <si>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</si>
  <si>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</si>
  <si>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</si>
  <si>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</si>
  <si>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</si>
  <si>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</si>
  <si>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</si>
  <si>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</si>
  <si>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</si>
  <si>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</si>
  <si>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</si>
  <si>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</si>
  <si>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</si>
  <si>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</si>
  <si>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</si>
  <si>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</si>
  <si>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</si>
  <si>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</si>
  <si>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</si>
  <si>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</si>
  <si>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</si>
  <si>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</si>
  <si>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</si>
  <si>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</si>
  <si>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</si>
  <si>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</si>
  <si>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</si>
  <si>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</si>
  <si>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</si>
  <si>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</si>
  <si>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</si>
  <si>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</si>
  <si>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</si>
  <si>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</si>
  <si>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</si>
  <si>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</si>
  <si>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</si>
  <si>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</si>
  <si>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</si>
  <si>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</si>
  <si>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</si>
  <si>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</si>
  <si>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</si>
  <si>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</si>
  <si>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</si>
  <si>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</si>
  <si>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</si>
  <si>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</si>
  <si>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</si>
  <si>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</si>
  <si>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</si>
  <si>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</si>
  <si>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</si>
  <si>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</si>
  <si>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</si>
  <si>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</si>
  <si>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</si>
  <si>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</si>
  <si>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</si>
  <si>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</si>
  <si>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</si>
  <si>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</si>
  <si>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</si>
  <si>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</si>
  <si>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</si>
  <si>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</si>
  <si>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</si>
  <si>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</si>
  <si>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</si>
  <si>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</si>
  <si>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</si>
  <si>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</si>
  <si>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</si>
  <si>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</si>
  <si>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</si>
  <si>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</si>
  <si>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</si>
  <si>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</si>
  <si>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</si>
  <si>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</si>
  <si>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</si>
  <si>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</si>
  <si>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</si>
  <si>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</si>
  <si>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</si>
  <si>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</si>
  <si>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</si>
  <si>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</si>
  <si>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</si>
  <si>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</si>
  <si>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</si>
  <si>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</si>
  <si>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</si>
  <si>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</si>
  <si>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</si>
  <si>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</si>
  <si>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</si>
  <si>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</si>
  <si>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</si>
  <si>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</si>
  <si>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</si>
  <si>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</si>
  <si>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</si>
  <si>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</si>
  <si>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</si>
  <si>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</si>
  <si>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</si>
  <si>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</si>
  <si>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Sign Construction, Installation and Maintenance</t>
  </si>
  <si>
    <t>Central Utah</t>
  </si>
  <si>
    <t>Sign Work Safety</t>
  </si>
  <si>
    <t>Not wearing it</t>
  </si>
  <si>
    <t>Proper PPE</t>
  </si>
  <si>
    <t>Critical                                                   (Permanent partial disability, temporary total disability; moderate environmental damage; extensive damage to equipment)</t>
  </si>
  <si>
    <t>You MUST wear appropriate Personal Protective Equipment (PPE) such as a hard hat, ear protection, gloves, boots, eye protection, and breathing protection. Other protection may be required on some jobs</t>
  </si>
  <si>
    <t>Negligible                                                      (First aid or minor medical treatment; little or no property or environmental damage)</t>
  </si>
  <si>
    <t>Exposure to loud noise</t>
  </si>
  <si>
    <t>Impairment of hearing</t>
  </si>
  <si>
    <t>Ear protection must be worn by crewmembers; plug type ear protection or full ear coverage devices (muff type).</t>
  </si>
  <si>
    <t>Injury</t>
  </si>
  <si>
    <t>Vehicles passing by</t>
  </si>
  <si>
    <t>Install safety signs to alert traffic of your presence. Some work areas may require wearing reflective safety vests or other highly visible clothing.  When in doubt wear visible clothing.</t>
  </si>
  <si>
    <t>You MUST wear wraparound goggles or safety glass type protection or a hard hat mounted face shield for full protection of the face.</t>
  </si>
  <si>
    <t>Slipping, tripping, and falling</t>
  </si>
  <si>
    <t xml:space="preserve">Wear heavy-duty, leather boots with good tread.  Make sure laces are tied/secure at all times.  Watch your footing wherever you are.  </t>
  </si>
  <si>
    <t>Back safety</t>
  </si>
  <si>
    <t>Sight safety</t>
  </si>
  <si>
    <t>Warm up muscles prior to lifting heavier objects.  Lift only what feels comfortable.  Ask for help when lifting heavy objects.  Use mechanical devices to help lift and move materials.  Keep your back straight when lifting and lift with your legs.</t>
  </si>
  <si>
    <t>Let coworkers know of your medical condition and manner to treat if medical attention is needed.</t>
  </si>
  <si>
    <t>Personal first aid needs</t>
  </si>
  <si>
    <t>Not being prepared</t>
  </si>
  <si>
    <t>Breathing</t>
  </si>
  <si>
    <t>Difficulties</t>
  </si>
  <si>
    <t>Make paper filter type dust masks or aspirators available.</t>
  </si>
  <si>
    <t>Head and hands</t>
  </si>
  <si>
    <t>Always wear an approved hardhat to protect your head and leather gloves to protect your hands.</t>
  </si>
  <si>
    <t xml:space="preserve">Lost or missing </t>
  </si>
  <si>
    <t>Potential injury from prolonged exposure</t>
  </si>
  <si>
    <t xml:space="preserve">Inform supervisor &amp; fire dispatch of your general location for work activities planned for each day. If your location changes significally, notify your supervisor/fire dispatch. Call office/fire dispatch or another crew member if you expect to arrive back to the office more than an hour of normal quit time. Upon arrival notify your supervisor &amp; fire dispatch by phone/radio.  </t>
  </si>
  <si>
    <t>Field project leader</t>
  </si>
  <si>
    <t>Cuts, scrapes, insect bites/stings</t>
  </si>
  <si>
    <t>Injury, discomfort, allergic reactions</t>
  </si>
  <si>
    <t>Ensure first aid kits are available &amp; adequately supplied with up to date items.</t>
  </si>
  <si>
    <t>Electrocution, severe burns, cuts, and abrasions</t>
  </si>
  <si>
    <t>Use of power tools</t>
  </si>
  <si>
    <t>Only qualified personnel shall operate power equipment.  Immediate supervisor shall authorize permission, prior to operation, of power tools.  Keep electrical cords, plugs, and switches in good condition.  Keep tools clean, in good working order, and ensure safety guards are suitable.  Return tools to appropriate storage areas when done.  Wear appropriate PPE such as earplugs, gloves, safety glasses, hardhat, face shield, mask to protect from fumes, and/or other PPE that may be necessary for the safety of the operator and other personnel on site.  Use power tools as recommended by the manufacturer.</t>
  </si>
  <si>
    <t>Death of serious injury</t>
  </si>
  <si>
    <t>Improper use of vehicles or accident resulting form lack of vehicle maintenance</t>
  </si>
  <si>
    <t>Perform daily vehicle check to assure fuel and oil is adequeate, a walk around check to assure tires are properly inflated, no oil leaks are apparent, and general condition of the vehicle is suitable for operations. Clean vehicle routinely. Assure first aid kit is available and stocked for use. Charged fire extinguisher, tire chains, jack/lug wrench, shovel, ax, and daily tools should be in good working order and readily accessible. Use vehicles for official use only. Drive defensively; permit authorized drivers to operate vehicles; use chock blocks when vehicles are parked. Park in areas sufficiently wide enough to permit use of road by passing vehicles; if narrow, place cones to delineate your space. Avoid backing vehicles whenever possible. When backing have an observer available to assist giving backing directions and observe potencial  hazards. Secure contents of vehicle to assure materials do not blow out, bounce out, fall out, or otherwise exit the vehicle to cause damage or injury to following vehicles.</t>
  </si>
  <si>
    <t>Injury including cuts, head woulds from falling tools or materials, falling from ladders or stools</t>
  </si>
  <si>
    <t>Improper use of hand tools</t>
  </si>
  <si>
    <t>Use hand tools such as saws, wrenches, hammers, ladders, shovels, posthole diggers, tamping rods, etc. in a manner intended and recommended by the manufacturer. Stabilize ladder or stools prior to climbing. Keep tools in serviceable condition, repair or replace tools that are not serviceable. Keep the work area sufficiently organized to prevent tripping or falling over tools. When working overhead, secure materials and/or tools so that they may not drop and injure other personnel in the work area.</t>
  </si>
  <si>
    <t>Sunburn, dehydration, hypothermia, and heat exhaustion/dehydration</t>
  </si>
  <si>
    <t>Exposure to weather conditions</t>
  </si>
  <si>
    <t>Wear approprriate clothing for weather conditions such as long sleeve shirt, long pants, and/or a neck bandana. Drink plenty of water, stay warm and dry, layer clothing, and avoid sunburn. Know your physical ability. Rest periodically. Let your coworkers know if you feel symptoms developing. The best defense for heat related illness is prevention…drink lots of fluids (nonalcoholic), regardless of your activity level. Don’t wait until you’re thirsty to drink. If your doctor generally limits the amount of fluid you drink or has you on water pills, ask him how much you should drink while the weather is hot. Don’t drink liquids that contain caffeine, alcohol, or large amounts of sugar–these actually cause you to lose more body fluid. Also, avoid very cold drinks, because they can cause stomach cramps. Wear lightweight, light-colored, loose-fitting clothing. NEVER leave anyone in a closed, parked vehicle. While vigorously working, drink two to four glasses of cool (nonalcoholic) fluids each hour. A sports beverage can replace the salt and minerals you lose in sweat. If you are on a low-salt diet, talk with your doctor before drinking a sports beverage. Try to rest often in shady areas. Protect yourself from the sun by wearing an approved hardhat (also keeps you cooler) and sunglasses (safety glasses while working) and by putting on sunscreen of SPF 15 or higher. Take frequent short rest breaks to “cool down”.</t>
  </si>
  <si>
    <t>Exposure to chemically treated materials</t>
  </si>
  <si>
    <t xml:space="preserve">Avoid frequent or prolonged inhalation of sawdust from treated wood. Sawing, sanding and machining of treated wood should be performed outdoors while wearing personal protective equipment (PPE). PPE consists of a dust mask, goggles, gloves, earplugs, leather boots, a long sleeve shirt and long pants. Because preservative or sawdust may accumulate on clothes, launder before reuse. Wash work clothes separately from other household clothing. Wear gloves when handling treated wood. After working with treated wood and before eating, drinking, toileting and use of tobacco products, wash exposed areas thoroughly. </t>
  </si>
  <si>
    <t xml:space="preserve"> Skin or eye irritation</t>
  </si>
  <si>
    <t>Affixation, illness, inhalation, burns or contaminates</t>
  </si>
  <si>
    <t>Ask for and read Materials Safety Data Sheets (MSDS) and Product Warning Labels prior to application of paints, solvents, and other products you may encounter. Wear appropriate PPE as identified in the MSDS. Incidental storage of flammables/combustibles must be in an NFPA approved storage cabinet and labeled "Flammable - keep Fire Away". Never store flammable/combustible liquids in office areas except those required for maintenance and operation of building and equipment. Such storage must be in closed metal containers in a storage cabinet or in safety containers. Do NOT use aerosol paint.</t>
  </si>
  <si>
    <t>Personal injury or equipment damage</t>
  </si>
  <si>
    <t>Use ground guide during on/off loading. Ensure trailer is level. Lift with  legs and not your back.</t>
  </si>
  <si>
    <t>Shifting loads</t>
  </si>
  <si>
    <t>Securing loads</t>
  </si>
  <si>
    <t>Ensure all equipment and materials are properly tied down and/or sucured.</t>
  </si>
  <si>
    <t>Death or injury to self and/or others</t>
  </si>
  <si>
    <t>Improper use of or poor judgment when working on/near heavy equipment</t>
  </si>
  <si>
    <t>EM-7130-2 Driver-Operator Guide has specific operating instructions and safety rules for each piece of heavy equipment. Operators and workers assigned to projects shall review and follow the instructions. Review road maintenance risk assessment prior to commencing work. Stay well away from equipment while idling or working, only approch equipment when specifically directed by the operator- avoid pinch points. Use extreme caution when near equipment. The equipment operator is in charge of the project and will provide guidance and direction to other workers. Work activity is subordinate to the equipment operator’s direction.</t>
  </si>
  <si>
    <t>Use of ATV’s / UTV’s</t>
  </si>
  <si>
    <t>Head and eye injuries</t>
  </si>
  <si>
    <t>Wear an approved helmet meeting the Standards of ANSI, SOT, or SMF. Always fasten the chin strap on the helmet. Watch for low hanging limbs. Never follow other vehicles or ATV’s/UTV’s closely to prevent rocks or ther debris from being kicked up. Wear a helmet face shield or goggles (sunglasses may be used if not provided) for adequate protection.</t>
  </si>
  <si>
    <t>May cause serious injury or death to yourself and others.</t>
  </si>
  <si>
    <t xml:space="preserve">Failure to properly hitch trailers to tow vehicles, verify the roadworthiness of the trailer and tow vehicle, and verify all equipment is properly stowed. </t>
  </si>
  <si>
    <t>Tow vehicle must have proper towing capacity for the trailer being towed. Check the tow vehicles operating manual for rated capacity.  Do NOT tow the trailer unless all the important checks listed below are satisfactorily completed: 1) Hitch is secure to tow vehicle and safety pin/latch is secured. 2) Frame must be level or the tongue slighlty lower than the rear of the equipment while towing to ensure proper weight distribution. The hitch may have to be adjusted when towing with vehicles of varying toe hitch height. 3) Safety chains installed correctly. 4) Chains routed under the trailer tongue in an “X” pattern between tow vehicle and trailer. 5) Slack in chain should be adjusted to permit turning but not dragging on the ground. 6) Connect trailer wiring to the tow vehicle and ensure that all trailer lighting is operating properly. 7) Ensure the safety breakaway switch (if provided) is functioning properly and attached securely to the tow vehicle. Allow enough slack to ensure the vehicle turns will not activate the safety breakaway switch. NOTE: follow manufactures procedure to ensure tow vehicles brake control box is properly adjusted.</t>
  </si>
  <si>
    <t>Injury and/or property damage</t>
  </si>
  <si>
    <t>Loss of control with All-Terrain Vehicles (ATV’s) and Utility Task Vehicles (UTV’s).</t>
  </si>
  <si>
    <t xml:space="preserve">Travel at safe speeds for the nature of terrain. Avoid steep grades and steep side slopes. Shift weight forward while traveling up grades, shift weight back while traveling down grades. Never ride past the limit of your visibility. Keep your weight uphill and all times. Shift into lower gear and speed up BEFORE climbing a hill. If the ATV/UTV begins to tip, turn the front wheels downhill if the terrain allows. If the terrain does not permit, dismount on the uphill side immediatley. When carrying equipment, equalize the load to maintain balance, stability, and center of gravity. Never exceed the recommended gross vehicle weight.  Secure loads with tie downs, bungee cords and/or straps. Load and unload ATV’s/UTV’s in a manner consistent with the manufactures recommentdations of the loading/unloading devise being used.      </t>
  </si>
  <si>
    <t>Physical injury</t>
  </si>
  <si>
    <t>Dealing with angry or violent individuals</t>
  </si>
  <si>
    <t>If a person approaches you and looks angry or threatening use your radio to alert the operator or swamper. Even if you are in an area where you cannot transmit, you can give the impression that you are in radio contact. Try to be intentional in your actions, you may feel intimidated, but act in control. Keep cool. If the person you are speaking to is angry, listen - do not react. Refer those who disagree with BLM/FS policy to your supervisor or the district ranger/field office manager. Never get into a private vehicle. If you are stranded, radio for help, stay in your rig until help arrives. If you meet individuals on isolated roads, stay in your vehicle; let them approach you.</t>
  </si>
  <si>
    <t>Cuts, abrasions, and foot injury</t>
  </si>
  <si>
    <t>Operating ATV’s/UTV’s</t>
  </si>
  <si>
    <t>Long sleeve shirt, long pants, and leather boots are a minimum to protect arms, legs, and feet. Off-road riding gear, such as a jersey and shoulder pads/chest protector and off-road pants with knee and shin protection provides better protection. Keep your feet firmly on the ATV footrest or within UTV cab. Personal Protective Equipment (PPE): fire extiguisher,  first aid kit,  personal communications device, motorcyle helmet (full or ¾ face), mouth protection is recommended when using ¾ face helmets, the helmet shall meet requirements of the Department of Transportaion (DOT), ANSI (Z90.1) or Snell Memorial Foundations (SMF) standards, leather gloves, long pants and long-sleeve shirt or jacket, appropriate footware, and eye protection (such as goggles/glasses, or face shield).</t>
  </si>
  <si>
    <t xml:space="preserve">Not thinking clearly and making mistakes </t>
  </si>
  <si>
    <t>May lead to accident/injury</t>
  </si>
  <si>
    <t>Listen for 'The Alarm' - We often receive a subtle, internal warning about an unsafe act before an incident occurs. Tune in to the warning, often manifested as an uneasy feeling or idea that something is wrong. This feeling is diminished when we repeat an unsafe act many times without consequences. It is also diminished when we are in such a hurry or are so preoccupied that the matter distracts us from feeling different when faced with an unsafe situation. Listen for 'The Alarm' and heed the warning the first time! Slow down and remain focused on the task. Step Back, Think, Organize, Proceed - Step back and consider all aspects of the job. Think about what you are about to do. Organize the job and co-workers to ensure quality and quantity of task accomplishment. Proceed in a determined effort to accomplish given tasks in a safe manner.</t>
  </si>
  <si>
    <t xml:space="preserve">Jill Ivie - Forest Fire Prevention </t>
  </si>
  <si>
    <t>On/off loading signs and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</si>
</sst>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25"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21">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0" fillId="0" borderId="0" xfId="0" applyAlignment="1">
      <alignment vertical="center"/>
    </xf>
    <xf numFmtId="0" fontId="6" fillId="0" borderId="8" xfId="0" applyFont="1" applyBorder="1" applyAlignment="1" applyProtection="1">
      <alignment horizontal="center" vertical="center" wrapText="1"/>
      <protection locked="0"/>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8"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20" fillId="0" borderId="0" xfId="0" applyFont="1" applyAlignment="1">
      <alignment wrapText="1"/>
    </xf>
    <xf numFmtId="0" fontId="21" fillId="8" borderId="0" xfId="0" applyFont="1" applyFill="1" applyAlignment="1">
      <alignment horizontal="center" wrapText="1"/>
    </xf>
    <xf numFmtId="0" fontId="21" fillId="8" borderId="0" xfId="0" applyFont="1" applyFill="1" applyAlignment="1">
      <alignment horizontal="center" vertical="center" wrapText="1"/>
    </xf>
    <xf numFmtId="0" fontId="6" fillId="0" borderId="5"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 fillId="0" borderId="0" xfId="0" applyFont="1" applyAlignment="1" applyProtection="1">
      <alignment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14"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13"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14" fillId="9" borderId="10" xfId="0" applyFont="1" applyFill="1" applyBorder="1" applyAlignment="1">
      <alignment horizontal="center" vertical="center"/>
    </xf>
    <xf numFmtId="0" fontId="0" fillId="9" borderId="9" xfId="0" applyFill="1" applyBorder="1"/>
    <xf numFmtId="0" fontId="0" fillId="9" borderId="8" xfId="0" applyFill="1" applyBorder="1"/>
    <xf numFmtId="0" fontId="17" fillId="6" borderId="10"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0" fillId="0" borderId="3" xfId="0" applyFont="1" applyBorder="1" applyAlignment="1" applyProtection="1">
      <alignment vertical="center" wrapText="1"/>
      <protection locked="0"/>
    </xf>
    <xf numFmtId="0" fontId="20" fillId="0" borderId="2" xfId="0" applyFont="1" applyBorder="1" applyAlignment="1" applyProtection="1">
      <alignment vertical="center" wrapText="1"/>
      <protection locked="0"/>
    </xf>
    <xf numFmtId="0" fontId="20" fillId="0" borderId="1" xfId="0" applyFont="1" applyBorder="1" applyAlignment="1">
      <alignment vertical="center" wrapText="1"/>
    </xf>
    <xf numFmtId="0" fontId="14"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17"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17" fillId="8" borderId="4" xfId="0" applyFont="1" applyFill="1" applyBorder="1" applyAlignment="1" applyProtection="1">
      <alignment horizontal="center" vertical="center"/>
      <protection locked="0"/>
    </xf>
    <xf numFmtId="0" fontId="23" fillId="8" borderId="0" xfId="0" applyFont="1" applyFill="1" applyAlignment="1">
      <alignment horizontal="center" vertical="center"/>
    </xf>
    <xf numFmtId="0" fontId="17" fillId="2" borderId="4"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24"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17" fillId="6" borderId="4" xfId="0" applyFont="1" applyFill="1" applyBorder="1" applyAlignment="1" applyProtection="1">
      <alignment horizontal="center" vertical="center"/>
      <protection locked="0"/>
    </xf>
    <xf numFmtId="0" fontId="22" fillId="8" borderId="0" xfId="0" applyFont="1" applyFill="1" applyAlignment="1">
      <alignment horizontal="center" vertical="center"/>
    </xf>
    <xf numFmtId="0" fontId="17" fillId="5" borderId="4"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23" fillId="8" borderId="0" xfId="0" applyFont="1" applyFill="1" applyAlignment="1">
      <alignment horizontal="center" vertical="center" wrapText="1"/>
    </xf>
    <xf numFmtId="0" fontId="17"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34" totalsRowShown="0" headerRowDxfId="20" dataDxfId="18" headerRowBorderDxfId="19" tableBorderDxfId="17" totalsRowBorderDxfId="16">
  <sortState xmlns:xlrd2="http://schemas.microsoft.com/office/spreadsheetml/2017/richdata2" ref="A7:J34">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47"/>
  <sheetViews>
    <sheetView tabSelected="1" zoomScaleNormal="100" zoomScalePageLayoutView="80" workbookViewId="0">
      <selection activeCell="H4" sqref="H4:K4"/>
    </sheetView>
  </sheetViews>
  <sheetFormatPr defaultColWidth="2" defaultRowHeight="14.5" x14ac:dyDescent="0.35"/>
  <cols>
    <col min="1" max="1" width="30.7265625" style="12" customWidth="1"/>
    <col min="2" max="2" width="25.7265625" style="1" customWidth="1"/>
    <col min="3" max="3" width="12.26953125" style="1" customWidth="1"/>
    <col min="4" max="5" width="13.453125" style="1" customWidth="1"/>
    <col min="6" max="6" width="50.7265625" style="1" customWidth="1"/>
    <col min="7" max="7" width="12.7265625" style="1" customWidth="1"/>
    <col min="8" max="8" width="13.26953125" style="1" customWidth="1"/>
    <col min="9" max="9" width="13.453125" style="1" customWidth="1"/>
    <col min="10" max="10" width="10.7265625" style="1" customWidth="1"/>
    <col min="11" max="11" width="25.7265625" style="1" customWidth="1"/>
    <col min="12" max="16384" width="2" style="1"/>
  </cols>
  <sheetData>
    <row r="1" spans="1:11" s="10" customFormat="1" ht="15" customHeight="1" x14ac:dyDescent="0.35">
      <c r="A1" s="67" t="s">
        <v>6</v>
      </c>
      <c r="B1" s="68"/>
      <c r="C1" s="68"/>
      <c r="D1" s="69"/>
      <c r="E1" s="55" t="s">
        <v>33</v>
      </c>
      <c r="F1" s="56"/>
      <c r="G1" s="57"/>
      <c r="H1" s="55" t="s">
        <v>5</v>
      </c>
      <c r="I1" s="56"/>
      <c r="J1" s="56"/>
      <c r="K1" s="57"/>
    </row>
    <row r="2" spans="1:11" ht="30" customHeight="1" thickBot="1" x14ac:dyDescent="0.4">
      <c r="A2" s="70"/>
      <c r="B2" s="71"/>
      <c r="C2" s="71"/>
      <c r="D2" s="72"/>
      <c r="E2" s="58" t="s">
        <v>119</v>
      </c>
      <c r="F2" s="59"/>
      <c r="G2" s="60"/>
      <c r="H2" s="61" t="s">
        <v>120</v>
      </c>
      <c r="I2" s="62"/>
      <c r="J2" s="62"/>
      <c r="K2" s="63"/>
    </row>
    <row r="3" spans="1:11" s="10" customFormat="1" ht="15" customHeight="1" x14ac:dyDescent="0.35">
      <c r="A3" s="55" t="s">
        <v>34</v>
      </c>
      <c r="B3" s="73"/>
      <c r="C3" s="73"/>
      <c r="D3" s="74"/>
      <c r="E3" s="55" t="s">
        <v>4</v>
      </c>
      <c r="F3" s="56"/>
      <c r="G3" s="57"/>
      <c r="H3" s="55" t="s">
        <v>3</v>
      </c>
      <c r="I3" s="56"/>
      <c r="J3" s="56"/>
      <c r="K3" s="57"/>
    </row>
    <row r="4" spans="1:11" ht="43.5" customHeight="1" thickBot="1" x14ac:dyDescent="0.5">
      <c r="A4" s="58" t="s">
        <v>121</v>
      </c>
      <c r="B4" s="75"/>
      <c r="C4" s="75"/>
      <c r="D4" s="76"/>
      <c r="E4" s="61" t="s">
        <v>197</v>
      </c>
      <c r="F4" s="62"/>
      <c r="G4" s="63"/>
      <c r="H4" s="64">
        <v>45322</v>
      </c>
      <c r="I4" s="65"/>
      <c r="J4" s="65"/>
      <c r="K4" s="66"/>
    </row>
    <row r="5" spans="1:11" ht="16.5" customHeight="1" x14ac:dyDescent="0.35">
      <c r="A5" s="52" t="s">
        <v>104</v>
      </c>
      <c r="B5" s="53"/>
      <c r="C5" s="53"/>
      <c r="D5" s="53"/>
      <c r="E5" s="53"/>
      <c r="F5" s="53"/>
      <c r="G5" s="53"/>
      <c r="H5" s="53"/>
      <c r="I5" s="53"/>
      <c r="J5" s="53"/>
      <c r="K5" s="54"/>
    </row>
    <row r="6" spans="1:11" ht="69" customHeight="1" thickBot="1" x14ac:dyDescent="0.4">
      <c r="A6" s="46" t="s">
        <v>7</v>
      </c>
      <c r="B6" s="47"/>
      <c r="C6" s="47"/>
      <c r="D6" s="47"/>
      <c r="E6" s="47"/>
      <c r="F6" s="47"/>
      <c r="G6" s="47"/>
      <c r="H6" s="47"/>
      <c r="I6" s="47"/>
      <c r="J6" s="47"/>
      <c r="K6" s="48"/>
    </row>
    <row r="7" spans="1:11" ht="30" customHeight="1" thickBot="1" x14ac:dyDescent="0.4">
      <c r="A7" s="77" t="s">
        <v>36</v>
      </c>
      <c r="B7" s="78"/>
      <c r="C7" s="78"/>
      <c r="D7" s="78"/>
      <c r="E7" s="79"/>
      <c r="F7" s="24" t="s">
        <v>37</v>
      </c>
      <c r="G7" s="49" t="s">
        <v>38</v>
      </c>
      <c r="H7" s="50"/>
      <c r="I7" s="50"/>
      <c r="J7" s="50"/>
      <c r="K7" s="51"/>
    </row>
    <row r="8" spans="1:11" s="11" customFormat="1" ht="45" customHeight="1" thickBot="1" x14ac:dyDescent="0.3">
      <c r="A8" s="20" t="s">
        <v>39</v>
      </c>
      <c r="B8" s="21" t="s">
        <v>40</v>
      </c>
      <c r="C8" s="22" t="s">
        <v>92</v>
      </c>
      <c r="D8" s="21" t="s">
        <v>93</v>
      </c>
      <c r="E8" s="22" t="s">
        <v>41</v>
      </c>
      <c r="F8" s="22" t="s">
        <v>42</v>
      </c>
      <c r="G8" s="22" t="s">
        <v>95</v>
      </c>
      <c r="H8" s="22" t="s">
        <v>94</v>
      </c>
      <c r="I8" s="21" t="s">
        <v>43</v>
      </c>
      <c r="J8" s="23" t="s">
        <v>44</v>
      </c>
      <c r="K8" s="20" t="s">
        <v>45</v>
      </c>
    </row>
    <row r="9" spans="1:11" s="9" customFormat="1" ht="52.5" customHeight="1" thickBot="1" x14ac:dyDescent="0.4">
      <c r="A9" s="8" t="s">
        <v>123</v>
      </c>
      <c r="B9" s="19" t="s">
        <v>122</v>
      </c>
      <c r="C9" s="37" t="s">
        <v>124</v>
      </c>
      <c r="D9" s="26" t="s">
        <v>81</v>
      </c>
      <c r="E9" s="13" t="str">
        <f>IFERROR(VLOOKUP(Table24757811135[[#This Row],[9. Severity/ Consequence]],'RA Charts'!$C$4:$H$8,MATCH(Table24757811135[[#This Row],[10. Hazard Probability]],'RA Charts'!$C$3:$H$3,0),FALSE),"")</f>
        <v>High</v>
      </c>
      <c r="F9" s="42" t="s">
        <v>125</v>
      </c>
      <c r="G9" s="37" t="s">
        <v>126</v>
      </c>
      <c r="H9" s="26" t="s">
        <v>81</v>
      </c>
      <c r="I9" s="13" t="str">
        <f>IFERROR(VLOOKUP(Table24757811135[[#This Row],[13. Severity/ Consequences]],'RA Charts'!$C$4:$H$8,MATCH(Table24757811135[[#This Row],[14. Hazard Probability]],'RA Charts'!$C$3:$H$3,0),FALSE),"")</f>
        <v>Low</v>
      </c>
      <c r="J9" s="25" t="s">
        <v>74</v>
      </c>
      <c r="K9" s="43" t="s">
        <v>75</v>
      </c>
    </row>
    <row r="10" spans="1:11" s="9" customFormat="1" ht="32.25" customHeight="1" thickBot="1" x14ac:dyDescent="0.4">
      <c r="A10" s="8" t="s">
        <v>128</v>
      </c>
      <c r="B10" s="19" t="s">
        <v>127</v>
      </c>
      <c r="C10" s="38" t="s">
        <v>124</v>
      </c>
      <c r="D10" s="26" t="s">
        <v>81</v>
      </c>
      <c r="E10" s="13" t="str">
        <f>IFERROR(VLOOKUP(Table24757811135[[#This Row],[9. Severity/ Consequence]],'RA Charts'!$C$4:$H$8,MATCH(Table24757811135[[#This Row],[10. Hazard Probability]],'RA Charts'!$C$3:$H$3,0),FALSE),"")</f>
        <v>High</v>
      </c>
      <c r="F10" s="42" t="s">
        <v>129</v>
      </c>
      <c r="G10" s="37" t="s">
        <v>126</v>
      </c>
      <c r="H10" s="26" t="s">
        <v>81</v>
      </c>
      <c r="I10" s="13" t="str">
        <f>IFERROR(VLOOKUP(Table24757811135[[#This Row],[13. Severity/ Consequences]],'RA Charts'!$C$4:$H$8,MATCH(Table24757811135[[#This Row],[14. Hazard Probability]],'RA Charts'!$C$3:$H$3,0),FALSE),"")</f>
        <v>Low</v>
      </c>
      <c r="J10" s="25" t="s">
        <v>74</v>
      </c>
      <c r="K10" s="43" t="s">
        <v>75</v>
      </c>
    </row>
    <row r="11" spans="1:11" s="9" customFormat="1" ht="48" customHeight="1" thickBot="1" x14ac:dyDescent="0.4">
      <c r="A11" s="8" t="s">
        <v>131</v>
      </c>
      <c r="B11" s="19" t="s">
        <v>130</v>
      </c>
      <c r="C11" s="37" t="s">
        <v>124</v>
      </c>
      <c r="D11" s="26" t="s">
        <v>81</v>
      </c>
      <c r="E11" s="13" t="str">
        <f>IFERROR(VLOOKUP(Table24757811135[[#This Row],[9. Severity/ Consequence]],'RA Charts'!$C$4:$H$8,MATCH(Table24757811135[[#This Row],[10. Hazard Probability]],'RA Charts'!$C$3:$H$3,0),FALSE),"")</f>
        <v>High</v>
      </c>
      <c r="F11" s="42" t="s">
        <v>132</v>
      </c>
      <c r="G11" s="37" t="s">
        <v>126</v>
      </c>
      <c r="H11" s="26" t="s">
        <v>81</v>
      </c>
      <c r="I11" s="13" t="str">
        <f>IFERROR(VLOOKUP(Table24757811135[[#This Row],[13. Severity/ Consequences]],'RA Charts'!$C$4:$H$8,MATCH(Table24757811135[[#This Row],[14. Hazard Probability]],'RA Charts'!$C$3:$H$3,0),FALSE),"")</f>
        <v>Low</v>
      </c>
      <c r="J11" s="25" t="s">
        <v>74</v>
      </c>
      <c r="K11" s="43" t="s">
        <v>75</v>
      </c>
    </row>
    <row r="12" spans="1:11" s="9" customFormat="1" ht="39" customHeight="1" thickBot="1" x14ac:dyDescent="0.4">
      <c r="A12" s="8" t="s">
        <v>137</v>
      </c>
      <c r="B12" s="19" t="s">
        <v>130</v>
      </c>
      <c r="C12" s="37" t="s">
        <v>124</v>
      </c>
      <c r="D12" s="26" t="s">
        <v>81</v>
      </c>
      <c r="E12" s="13" t="str">
        <f>IFERROR(VLOOKUP(Table24757811135[[#This Row],[9. Severity/ Consequence]],'RA Charts'!$C$4:$H$8,MATCH(Table24757811135[[#This Row],[10. Hazard Probability]],'RA Charts'!$C$3:$H$3,0),FALSE),"")</f>
        <v>High</v>
      </c>
      <c r="F12" s="42" t="s">
        <v>133</v>
      </c>
      <c r="G12" s="37" t="s">
        <v>126</v>
      </c>
      <c r="H12" s="26" t="s">
        <v>81</v>
      </c>
      <c r="I12" s="13" t="str">
        <f>IFERROR(VLOOKUP(Table24757811135[[#This Row],[13. Severity/ Consequences]],'RA Charts'!$C$4:$H$8,MATCH(Table24757811135[[#This Row],[14. Hazard Probability]],'RA Charts'!$C$3:$H$3,0),FALSE),"")</f>
        <v>Low</v>
      </c>
      <c r="J12" s="25" t="s">
        <v>74</v>
      </c>
      <c r="K12" s="43" t="s">
        <v>75</v>
      </c>
    </row>
    <row r="13" spans="1:11" s="9" customFormat="1" ht="41.25" customHeight="1" thickBot="1" x14ac:dyDescent="0.4">
      <c r="A13" s="8" t="s">
        <v>134</v>
      </c>
      <c r="B13" s="19" t="s">
        <v>130</v>
      </c>
      <c r="C13" s="37" t="s">
        <v>118</v>
      </c>
      <c r="D13" s="26" t="s">
        <v>81</v>
      </c>
      <c r="E13" s="13" t="str">
        <f>IFERROR(VLOOKUP(Table24757811135[[#This Row],[9. Severity/ Consequence]],'RA Charts'!$C$4:$H$8,MATCH(Table24757811135[[#This Row],[10. Hazard Probability]],'RA Charts'!$C$3:$H$3,0),FALSE),"")</f>
        <v>Moderate</v>
      </c>
      <c r="F13" s="42" t="s">
        <v>135</v>
      </c>
      <c r="G13" s="37" t="s">
        <v>126</v>
      </c>
      <c r="H13" s="26" t="s">
        <v>81</v>
      </c>
      <c r="I13" s="13" t="str">
        <f>IFERROR(VLOOKUP(Table24757811135[[#This Row],[13. Severity/ Consequences]],'RA Charts'!$C$4:$H$8,MATCH(Table24757811135[[#This Row],[14. Hazard Probability]],'RA Charts'!$C$3:$H$3,0),FALSE),"")</f>
        <v>Low</v>
      </c>
      <c r="J13" s="25" t="s">
        <v>74</v>
      </c>
      <c r="K13" s="43" t="s">
        <v>75</v>
      </c>
    </row>
    <row r="14" spans="1:11" s="9" customFormat="1" ht="55.5" customHeight="1" thickBot="1" x14ac:dyDescent="0.4">
      <c r="A14" s="8" t="s">
        <v>136</v>
      </c>
      <c r="B14" s="19" t="s">
        <v>130</v>
      </c>
      <c r="C14" s="37" t="s">
        <v>124</v>
      </c>
      <c r="D14" s="26" t="s">
        <v>81</v>
      </c>
      <c r="E14" s="13" t="str">
        <f>IFERROR(VLOOKUP(Table24757811135[[#This Row],[9. Severity/ Consequence]],'RA Charts'!$C$4:$H$8,MATCH(Table24757811135[[#This Row],[10. Hazard Probability]],'RA Charts'!$C$3:$H$3,0),FALSE),"")</f>
        <v>High</v>
      </c>
      <c r="F14" s="42" t="s">
        <v>138</v>
      </c>
      <c r="G14" s="37" t="s">
        <v>126</v>
      </c>
      <c r="H14" s="26" t="s">
        <v>81</v>
      </c>
      <c r="I14" s="13" t="str">
        <f>IFERROR(VLOOKUP(Table24757811135[[#This Row],[13. Severity/ Consequences]],'RA Charts'!$C$4:$H$8,MATCH(Table24757811135[[#This Row],[14. Hazard Probability]],'RA Charts'!$C$3:$H$3,0),FALSE),"")</f>
        <v>Low</v>
      </c>
      <c r="J14" s="25" t="s">
        <v>74</v>
      </c>
      <c r="K14" s="43" t="s">
        <v>75</v>
      </c>
    </row>
    <row r="15" spans="1:11" s="9" customFormat="1" ht="33" customHeight="1" thickBot="1" x14ac:dyDescent="0.4">
      <c r="A15" s="8" t="s">
        <v>140</v>
      </c>
      <c r="B15" s="19" t="s">
        <v>141</v>
      </c>
      <c r="C15" s="37" t="s">
        <v>124</v>
      </c>
      <c r="D15" s="26" t="s">
        <v>81</v>
      </c>
      <c r="E15" s="13" t="str">
        <f>IFERROR(VLOOKUP(Table24757811135[[#This Row],[9. Severity/ Consequence]],'RA Charts'!$C$4:$H$8,MATCH(Table24757811135[[#This Row],[10. Hazard Probability]],'RA Charts'!$C$3:$H$3,0),FALSE),"")</f>
        <v>High</v>
      </c>
      <c r="F15" s="42" t="s">
        <v>139</v>
      </c>
      <c r="G15" s="37" t="s">
        <v>126</v>
      </c>
      <c r="H15" s="26" t="s">
        <v>81</v>
      </c>
      <c r="I15" s="13" t="str">
        <f>IFERROR(VLOOKUP(Table24757811135[[#This Row],[13. Severity/ Consequences]],'RA Charts'!$C$4:$H$8,MATCH(Table24757811135[[#This Row],[14. Hazard Probability]],'RA Charts'!$C$3:$H$3,0),FALSE),"")</f>
        <v>Low</v>
      </c>
      <c r="J15" s="25" t="s">
        <v>74</v>
      </c>
      <c r="K15" s="43" t="s">
        <v>75</v>
      </c>
    </row>
    <row r="16" spans="1:11" s="9" customFormat="1" ht="27" customHeight="1" thickBot="1" x14ac:dyDescent="0.4">
      <c r="A16" s="8" t="s">
        <v>142</v>
      </c>
      <c r="B16" s="19" t="s">
        <v>143</v>
      </c>
      <c r="C16" s="37" t="s">
        <v>118</v>
      </c>
      <c r="D16" s="26" t="s">
        <v>81</v>
      </c>
      <c r="E16" s="13" t="str">
        <f>IFERROR(VLOOKUP(Table24757811135[[#This Row],[9. Severity/ Consequence]],'RA Charts'!$C$4:$H$8,MATCH(Table24757811135[[#This Row],[10. Hazard Probability]],'RA Charts'!$C$3:$H$3,0),FALSE),"")</f>
        <v>Moderate</v>
      </c>
      <c r="F16" s="42" t="s">
        <v>144</v>
      </c>
      <c r="G16" s="37" t="s">
        <v>126</v>
      </c>
      <c r="H16" s="26" t="s">
        <v>81</v>
      </c>
      <c r="I16" s="13" t="str">
        <f>IFERROR(VLOOKUP(Table24757811135[[#This Row],[13. Severity/ Consequences]],'RA Charts'!$C$4:$H$8,MATCH(Table24757811135[[#This Row],[14. Hazard Probability]],'RA Charts'!$C$3:$H$3,0),FALSE),"")</f>
        <v>Low</v>
      </c>
      <c r="J16" s="25" t="s">
        <v>74</v>
      </c>
      <c r="K16" s="43" t="s">
        <v>75</v>
      </c>
    </row>
    <row r="17" spans="1:11" s="9" customFormat="1" ht="35.25" customHeight="1" thickBot="1" x14ac:dyDescent="0.4">
      <c r="A17" s="8" t="s">
        <v>145</v>
      </c>
      <c r="B17" s="19" t="s">
        <v>130</v>
      </c>
      <c r="C17" s="37" t="s">
        <v>124</v>
      </c>
      <c r="D17" s="26" t="s">
        <v>81</v>
      </c>
      <c r="E17" s="13" t="str">
        <f>IFERROR(VLOOKUP(Table24757811135[[#This Row],[9. Severity/ Consequence]],'RA Charts'!$C$4:$H$8,MATCH(Table24757811135[[#This Row],[10. Hazard Probability]],'RA Charts'!$C$3:$H$3,0),FALSE),"")</f>
        <v>High</v>
      </c>
      <c r="F17" s="44" t="s">
        <v>146</v>
      </c>
      <c r="G17" s="37" t="s">
        <v>126</v>
      </c>
      <c r="H17" s="26" t="s">
        <v>81</v>
      </c>
      <c r="I17" s="13" t="str">
        <f>IFERROR(VLOOKUP(Table24757811135[[#This Row],[13. Severity/ Consequences]],'RA Charts'!$C$4:$H$8,MATCH(Table24757811135[[#This Row],[14. Hazard Probability]],'RA Charts'!$C$3:$H$3,0),FALSE),"")</f>
        <v>Low</v>
      </c>
      <c r="J17" s="25" t="s">
        <v>74</v>
      </c>
      <c r="K17" s="43" t="s">
        <v>75</v>
      </c>
    </row>
    <row r="18" spans="1:11" s="9" customFormat="1" ht="89.25" customHeight="1" thickBot="1" x14ac:dyDescent="0.4">
      <c r="A18" s="8" t="s">
        <v>147</v>
      </c>
      <c r="B18" s="19" t="s">
        <v>148</v>
      </c>
      <c r="C18" s="37" t="s">
        <v>118</v>
      </c>
      <c r="D18" s="26" t="s">
        <v>81</v>
      </c>
      <c r="E18" s="13" t="str">
        <f>IFERROR(VLOOKUP(Table24757811135[[#This Row],[9. Severity/ Consequence]],'RA Charts'!$C$4:$H$8,MATCH(Table24757811135[[#This Row],[10. Hazard Probability]],'RA Charts'!$C$3:$H$3,0),FALSE),"")</f>
        <v>Moderate</v>
      </c>
      <c r="F18" s="42" t="s">
        <v>149</v>
      </c>
      <c r="G18" s="37" t="s">
        <v>126</v>
      </c>
      <c r="H18" s="26" t="s">
        <v>81</v>
      </c>
      <c r="I18" s="13" t="str">
        <f>IFERROR(VLOOKUP(Table24757811135[[#This Row],[13. Severity/ Consequences]],'RA Charts'!$C$4:$H$8,MATCH(Table24757811135[[#This Row],[14. Hazard Probability]],'RA Charts'!$C$3:$H$3,0),FALSE),"")</f>
        <v>Low</v>
      </c>
      <c r="J18" s="25" t="s">
        <v>74</v>
      </c>
      <c r="K18" s="43" t="s">
        <v>150</v>
      </c>
    </row>
    <row r="19" spans="1:11" s="9" customFormat="1" ht="32.25" customHeight="1" thickBot="1" x14ac:dyDescent="0.4">
      <c r="A19" s="8" t="s">
        <v>151</v>
      </c>
      <c r="B19" s="19" t="s">
        <v>152</v>
      </c>
      <c r="C19" s="37" t="s">
        <v>124</v>
      </c>
      <c r="D19" s="26" t="s">
        <v>81</v>
      </c>
      <c r="E19" s="13" t="str">
        <f>IFERROR(VLOOKUP(Table24757811135[[#This Row],[9. Severity/ Consequence]],'RA Charts'!$C$4:$H$8,MATCH(Table24757811135[[#This Row],[10. Hazard Probability]],'RA Charts'!$C$3:$H$3,0),FALSE),"")</f>
        <v>High</v>
      </c>
      <c r="F19" s="42" t="s">
        <v>153</v>
      </c>
      <c r="G19" s="37" t="s">
        <v>126</v>
      </c>
      <c r="H19" s="26" t="s">
        <v>81</v>
      </c>
      <c r="I19" s="13" t="str">
        <f>IFERROR(VLOOKUP(Table24757811135[[#This Row],[13. Severity/ Consequences]],'RA Charts'!$C$4:$H$8,MATCH(Table24757811135[[#This Row],[14. Hazard Probability]],'RA Charts'!$C$3:$H$3,0),FALSE),"")</f>
        <v>Low</v>
      </c>
      <c r="J19" s="25" t="s">
        <v>74</v>
      </c>
      <c r="K19" s="43" t="s">
        <v>75</v>
      </c>
    </row>
    <row r="20" spans="1:11" s="9" customFormat="1" ht="138" customHeight="1" thickBot="1" x14ac:dyDescent="0.4">
      <c r="A20" s="8" t="s">
        <v>155</v>
      </c>
      <c r="B20" s="19" t="s">
        <v>154</v>
      </c>
      <c r="C20" s="37" t="s">
        <v>124</v>
      </c>
      <c r="D20" s="26" t="s">
        <v>81</v>
      </c>
      <c r="E20" s="13" t="str">
        <f>IFERROR(VLOOKUP(Table24757811135[[#This Row],[9. Severity/ Consequence]],'RA Charts'!$C$4:$H$8,MATCH(Table24757811135[[#This Row],[10. Hazard Probability]],'RA Charts'!$C$3:$H$3,0),FALSE),"")</f>
        <v>High</v>
      </c>
      <c r="F20" s="42" t="s">
        <v>156</v>
      </c>
      <c r="G20" s="37" t="s">
        <v>126</v>
      </c>
      <c r="H20" s="26" t="s">
        <v>81</v>
      </c>
      <c r="I20" s="13" t="str">
        <f>IFERROR(VLOOKUP(Table24757811135[[#This Row],[13. Severity/ Consequences]],'RA Charts'!$C$4:$H$8,MATCH(Table24757811135[[#This Row],[14. Hazard Probability]],'RA Charts'!$C$3:$H$3,0),FALSE),"")</f>
        <v>Low</v>
      </c>
      <c r="J20" s="25" t="s">
        <v>74</v>
      </c>
      <c r="K20" s="43" t="s">
        <v>75</v>
      </c>
    </row>
    <row r="21" spans="1:11" s="9" customFormat="1" ht="209.25" customHeight="1" thickBot="1" x14ac:dyDescent="0.4">
      <c r="A21" s="8" t="s">
        <v>158</v>
      </c>
      <c r="B21" s="19" t="s">
        <v>157</v>
      </c>
      <c r="C21" s="37" t="s">
        <v>124</v>
      </c>
      <c r="D21" s="26" t="s">
        <v>81</v>
      </c>
      <c r="E21" s="13" t="str">
        <f>IFERROR(VLOOKUP(Table24757811135[[#This Row],[9. Severity/ Consequence]],'RA Charts'!$C$4:$H$8,MATCH(Table24757811135[[#This Row],[10. Hazard Probability]],'RA Charts'!$C$3:$H$3,0),FALSE),"")</f>
        <v>High</v>
      </c>
      <c r="F21" s="42" t="s">
        <v>159</v>
      </c>
      <c r="G21" s="37" t="s">
        <v>126</v>
      </c>
      <c r="H21" s="26" t="s">
        <v>81</v>
      </c>
      <c r="I21" s="13" t="str">
        <f>IFERROR(VLOOKUP(Table24757811135[[#This Row],[13. Severity/ Consequences]],'RA Charts'!$C$4:$H$8,MATCH(Table24757811135[[#This Row],[14. Hazard Probability]],'RA Charts'!$C$3:$H$3,0),FALSE),"")</f>
        <v>Low</v>
      </c>
      <c r="J21" s="25" t="s">
        <v>74</v>
      </c>
      <c r="K21" s="43" t="s">
        <v>75</v>
      </c>
    </row>
    <row r="22" spans="1:11" s="9" customFormat="1" ht="116.25" customHeight="1" thickBot="1" x14ac:dyDescent="0.4">
      <c r="A22" s="8" t="s">
        <v>161</v>
      </c>
      <c r="B22" s="19" t="s">
        <v>160</v>
      </c>
      <c r="C22" s="37" t="s">
        <v>124</v>
      </c>
      <c r="D22" s="26" t="s">
        <v>81</v>
      </c>
      <c r="E22" s="13" t="str">
        <f>IFERROR(VLOOKUP(Table24757811135[[#This Row],[9. Severity/ Consequence]],'RA Charts'!$C$4:$H$8,MATCH(Table24757811135[[#This Row],[10. Hazard Probability]],'RA Charts'!$C$3:$H$3,0),FALSE),"")</f>
        <v>High</v>
      </c>
      <c r="F22" s="42" t="s">
        <v>162</v>
      </c>
      <c r="G22" s="37" t="s">
        <v>126</v>
      </c>
      <c r="H22" s="26" t="s">
        <v>81</v>
      </c>
      <c r="I22" s="13" t="str">
        <f>IFERROR(VLOOKUP(Table24757811135[[#This Row],[13. Severity/ Consequences]],'RA Charts'!$C$4:$H$8,MATCH(Table24757811135[[#This Row],[14. Hazard Probability]],'RA Charts'!$C$3:$H$3,0),FALSE),"")</f>
        <v>Low</v>
      </c>
      <c r="J22" s="25" t="s">
        <v>74</v>
      </c>
      <c r="K22" s="43" t="s">
        <v>75</v>
      </c>
    </row>
    <row r="23" spans="1:11" s="9" customFormat="1" ht="289.5" customHeight="1" thickBot="1" x14ac:dyDescent="0.4">
      <c r="A23" s="8" t="s">
        <v>164</v>
      </c>
      <c r="B23" s="19" t="s">
        <v>163</v>
      </c>
      <c r="C23" s="37" t="s">
        <v>124</v>
      </c>
      <c r="D23" s="26" t="s">
        <v>81</v>
      </c>
      <c r="E23" s="13" t="str">
        <f>IFERROR(VLOOKUP(Table24757811135[[#This Row],[9. Severity/ Consequence]],'RA Charts'!$C$4:$H$8,MATCH(Table24757811135[[#This Row],[10. Hazard Probability]],'RA Charts'!$C$3:$H$3,0),FALSE),"")</f>
        <v>High</v>
      </c>
      <c r="F23" s="42" t="s">
        <v>165</v>
      </c>
      <c r="G23" s="37" t="s">
        <v>126</v>
      </c>
      <c r="H23" s="26" t="s">
        <v>81</v>
      </c>
      <c r="I23" s="13" t="str">
        <f>IFERROR(VLOOKUP(Table24757811135[[#This Row],[13. Severity/ Consequences]],'RA Charts'!$C$4:$H$8,MATCH(Table24757811135[[#This Row],[14. Hazard Probability]],'RA Charts'!$C$3:$H$3,0),FALSE),"")</f>
        <v>Low</v>
      </c>
      <c r="J23" s="25" t="s">
        <v>74</v>
      </c>
      <c r="K23" s="43" t="s">
        <v>75</v>
      </c>
    </row>
    <row r="24" spans="1:11" s="9" customFormat="1" ht="151.5" customHeight="1" thickBot="1" x14ac:dyDescent="0.4">
      <c r="A24" s="8" t="s">
        <v>166</v>
      </c>
      <c r="B24" s="19" t="s">
        <v>130</v>
      </c>
      <c r="C24" s="37" t="s">
        <v>118</v>
      </c>
      <c r="D24" s="26" t="s">
        <v>81</v>
      </c>
      <c r="E24" s="13" t="str">
        <f>IFERROR(VLOOKUP(Table24757811135[[#This Row],[9. Severity/ Consequence]],'RA Charts'!$C$4:$H$8,MATCH(Table24757811135[[#This Row],[10. Hazard Probability]],'RA Charts'!$C$3:$H$3,0),FALSE),"")</f>
        <v>Moderate</v>
      </c>
      <c r="F24" s="42" t="s">
        <v>167</v>
      </c>
      <c r="G24" s="37" t="s">
        <v>126</v>
      </c>
      <c r="H24" s="26" t="s">
        <v>81</v>
      </c>
      <c r="I24" s="13" t="str">
        <f>IFERROR(VLOOKUP(Table24757811135[[#This Row],[13. Severity/ Consequences]],'RA Charts'!$C$4:$H$8,MATCH(Table24757811135[[#This Row],[14. Hazard Probability]],'RA Charts'!$C$3:$H$3,0),FALSE),"")</f>
        <v>Low</v>
      </c>
      <c r="J24" s="25" t="s">
        <v>74</v>
      </c>
      <c r="K24" s="43" t="s">
        <v>75</v>
      </c>
    </row>
    <row r="25" spans="1:11" s="9" customFormat="1" ht="142.5" customHeight="1" thickBot="1" x14ac:dyDescent="0.4">
      <c r="A25" s="8" t="s">
        <v>168</v>
      </c>
      <c r="B25" s="19" t="s">
        <v>169</v>
      </c>
      <c r="C25" s="37" t="s">
        <v>118</v>
      </c>
      <c r="D25" s="26" t="s">
        <v>81</v>
      </c>
      <c r="E25" s="13" t="str">
        <f>IFERROR(VLOOKUP(Table24757811135[[#This Row],[9. Severity/ Consequence]],'RA Charts'!$C$4:$H$8,MATCH(Table24757811135[[#This Row],[10. Hazard Probability]],'RA Charts'!$C$3:$H$3,0),FALSE),"")</f>
        <v>Moderate</v>
      </c>
      <c r="F25" s="42" t="s">
        <v>170</v>
      </c>
      <c r="G25" s="37" t="s">
        <v>126</v>
      </c>
      <c r="H25" s="26" t="s">
        <v>81</v>
      </c>
      <c r="I25" s="13" t="str">
        <f>IFERROR(VLOOKUP(Table24757811135[[#This Row],[13. Severity/ Consequences]],'RA Charts'!$C$4:$H$8,MATCH(Table24757811135[[#This Row],[14. Hazard Probability]],'RA Charts'!$C$3:$H$3,0),FALSE),"")</f>
        <v>Low</v>
      </c>
      <c r="J25" s="25" t="s">
        <v>74</v>
      </c>
      <c r="K25" s="43" t="s">
        <v>75</v>
      </c>
    </row>
    <row r="26" spans="1:11" s="9" customFormat="1" ht="30.65" customHeight="1" thickBot="1" x14ac:dyDescent="0.4">
      <c r="A26" s="8" t="s">
        <v>198</v>
      </c>
      <c r="B26" s="19" t="s">
        <v>171</v>
      </c>
      <c r="C26" s="37" t="s">
        <v>124</v>
      </c>
      <c r="D26" s="26" t="s">
        <v>81</v>
      </c>
      <c r="E26" s="13" t="str">
        <f>IFERROR(VLOOKUP(Table24757811135[[#This Row],[9. Severity/ Consequence]],'RA Charts'!$C$4:$H$8,MATCH(Table24757811135[[#This Row],[10. Hazard Probability]],'RA Charts'!$C$3:$H$3,0),FALSE),"")</f>
        <v>High</v>
      </c>
      <c r="F26" s="42" t="s">
        <v>172</v>
      </c>
      <c r="G26" s="37" t="s">
        <v>126</v>
      </c>
      <c r="H26" s="26" t="s">
        <v>81</v>
      </c>
      <c r="I26" s="13" t="str">
        <f>IFERROR(VLOOKUP(Table24757811135[[#This Row],[13. Severity/ Consequences]],'RA Charts'!$C$4:$H$8,MATCH(Table24757811135[[#This Row],[14. Hazard Probability]],'RA Charts'!$C$3:$H$3,0),FALSE),"")</f>
        <v>Low</v>
      </c>
      <c r="J26" s="25" t="s">
        <v>74</v>
      </c>
      <c r="K26" s="43" t="s">
        <v>75</v>
      </c>
    </row>
    <row r="27" spans="1:11" s="9" customFormat="1" ht="27.65" customHeight="1" thickBot="1" x14ac:dyDescent="0.4">
      <c r="A27" s="8" t="s">
        <v>174</v>
      </c>
      <c r="B27" s="19" t="s">
        <v>173</v>
      </c>
      <c r="C27" s="37" t="s">
        <v>124</v>
      </c>
      <c r="D27" s="26" t="s">
        <v>81</v>
      </c>
      <c r="E27" s="13" t="str">
        <f>IFERROR(VLOOKUP(Table24757811135[[#This Row],[9. Severity/ Consequence]],'RA Charts'!$C$4:$H$8,MATCH(Table24757811135[[#This Row],[10. Hazard Probability]],'RA Charts'!$C$3:$H$3,0),FALSE),"")</f>
        <v>High</v>
      </c>
      <c r="F27" s="42" t="s">
        <v>175</v>
      </c>
      <c r="G27" s="37" t="s">
        <v>126</v>
      </c>
      <c r="H27" s="26" t="s">
        <v>81</v>
      </c>
      <c r="I27" s="13" t="str">
        <f>IFERROR(VLOOKUP(Table24757811135[[#This Row],[13. Severity/ Consequences]],'RA Charts'!$C$4:$H$8,MATCH(Table24757811135[[#This Row],[14. Hazard Probability]],'RA Charts'!$C$3:$H$3,0),FALSE),"")</f>
        <v>Low</v>
      </c>
      <c r="J27" s="25" t="s">
        <v>74</v>
      </c>
      <c r="K27" s="43" t="s">
        <v>75</v>
      </c>
    </row>
    <row r="28" spans="1:11" s="9" customFormat="1" ht="140.25" customHeight="1" thickBot="1" x14ac:dyDescent="0.4">
      <c r="A28" s="8" t="s">
        <v>177</v>
      </c>
      <c r="B28" s="19" t="s">
        <v>176</v>
      </c>
      <c r="C28" s="37" t="s">
        <v>124</v>
      </c>
      <c r="D28" s="26" t="s">
        <v>81</v>
      </c>
      <c r="E28" s="13" t="str">
        <f>IFERROR(VLOOKUP(Table24757811135[[#This Row],[9. Severity/ Consequence]],'RA Charts'!$C$4:$H$8,MATCH(Table24757811135[[#This Row],[10. Hazard Probability]],'RA Charts'!$C$3:$H$3,0),FALSE),"")</f>
        <v>High</v>
      </c>
      <c r="F28" s="42" t="s">
        <v>178</v>
      </c>
      <c r="G28" s="37" t="s">
        <v>126</v>
      </c>
      <c r="H28" s="26" t="s">
        <v>81</v>
      </c>
      <c r="I28" s="13" t="str">
        <f>IFERROR(VLOOKUP(Table24757811135[[#This Row],[13. Severity/ Consequences]],'RA Charts'!$C$4:$H$8,MATCH(Table24757811135[[#This Row],[14. Hazard Probability]],'RA Charts'!$C$3:$H$3,0),FALSE),"")</f>
        <v>Low</v>
      </c>
      <c r="J28" s="25" t="s">
        <v>74</v>
      </c>
      <c r="K28" s="43" t="s">
        <v>75</v>
      </c>
    </row>
    <row r="29" spans="1:11" s="9" customFormat="1" ht="86.25" customHeight="1" thickBot="1" x14ac:dyDescent="0.4">
      <c r="A29" s="8" t="s">
        <v>179</v>
      </c>
      <c r="B29" s="19" t="s">
        <v>180</v>
      </c>
      <c r="C29" s="37" t="s">
        <v>124</v>
      </c>
      <c r="D29" s="26" t="s">
        <v>81</v>
      </c>
      <c r="E29" s="13" t="str">
        <f>IFERROR(VLOOKUP(Table24757811135[[#This Row],[9. Severity/ Consequence]],'RA Charts'!$C$4:$H$8,MATCH(Table24757811135[[#This Row],[10. Hazard Probability]],'RA Charts'!$C$3:$H$3,0),FALSE),"")</f>
        <v>High</v>
      </c>
      <c r="F29" s="42" t="s">
        <v>181</v>
      </c>
      <c r="G29" s="37" t="s">
        <v>126</v>
      </c>
      <c r="H29" s="26" t="s">
        <v>81</v>
      </c>
      <c r="I29" s="13" t="str">
        <f>IFERROR(VLOOKUP(Table24757811135[[#This Row],[13. Severity/ Consequences]],'RA Charts'!$C$4:$H$8,MATCH(Table24757811135[[#This Row],[14. Hazard Probability]],'RA Charts'!$C$3:$H$3,0),FALSE),"")</f>
        <v>Low</v>
      </c>
      <c r="J29" s="25" t="s">
        <v>74</v>
      </c>
      <c r="K29" s="43" t="s">
        <v>75</v>
      </c>
    </row>
    <row r="30" spans="1:11" s="9" customFormat="1" ht="240.75" customHeight="1" thickBot="1" x14ac:dyDescent="0.4">
      <c r="A30" s="8" t="s">
        <v>183</v>
      </c>
      <c r="B30" s="19" t="s">
        <v>182</v>
      </c>
      <c r="C30" s="37" t="s">
        <v>124</v>
      </c>
      <c r="D30" s="26" t="s">
        <v>81</v>
      </c>
      <c r="E30" s="13" t="str">
        <f>IFERROR(VLOOKUP(Table24757811135[[#This Row],[9. Severity/ Consequence]],'RA Charts'!$C$4:$H$8,MATCH(Table24757811135[[#This Row],[10. Hazard Probability]],'RA Charts'!$C$3:$H$3,0),FALSE),"")</f>
        <v>High</v>
      </c>
      <c r="F30" s="42" t="s">
        <v>184</v>
      </c>
      <c r="G30" s="37" t="s">
        <v>126</v>
      </c>
      <c r="H30" s="26" t="s">
        <v>81</v>
      </c>
      <c r="I30" s="13" t="str">
        <f>IFERROR(VLOOKUP(Table24757811135[[#This Row],[13. Severity/ Consequences]],'RA Charts'!$C$4:$H$8,MATCH(Table24757811135[[#This Row],[14. Hazard Probability]],'RA Charts'!$C$3:$H$3,0),FALSE),"")</f>
        <v>Low</v>
      </c>
      <c r="J30" s="25" t="s">
        <v>74</v>
      </c>
      <c r="K30" s="43" t="s">
        <v>75</v>
      </c>
    </row>
    <row r="31" spans="1:11" s="9" customFormat="1" ht="177" customHeight="1" thickBot="1" x14ac:dyDescent="0.4">
      <c r="A31" s="8" t="s">
        <v>186</v>
      </c>
      <c r="B31" s="19" t="s">
        <v>185</v>
      </c>
      <c r="C31" s="37" t="s">
        <v>118</v>
      </c>
      <c r="D31" s="26" t="s">
        <v>81</v>
      </c>
      <c r="E31" s="13" t="str">
        <f>IFERROR(VLOOKUP(Table24757811135[[#This Row],[9. Severity/ Consequence]],'RA Charts'!$C$4:$H$8,MATCH(Table24757811135[[#This Row],[10. Hazard Probability]],'RA Charts'!$C$3:$H$3,0),FALSE),"")</f>
        <v>Moderate</v>
      </c>
      <c r="F31" s="42" t="s">
        <v>187</v>
      </c>
      <c r="G31" s="37" t="s">
        <v>126</v>
      </c>
      <c r="H31" s="26" t="s">
        <v>81</v>
      </c>
      <c r="I31" s="13" t="str">
        <f>IFERROR(VLOOKUP(Table24757811135[[#This Row],[13. Severity/ Consequences]],'RA Charts'!$C$4:$H$8,MATCH(Table24757811135[[#This Row],[14. Hazard Probability]],'RA Charts'!$C$3:$H$3,0),FALSE),"")</f>
        <v>Low</v>
      </c>
      <c r="J31" s="25" t="s">
        <v>74</v>
      </c>
      <c r="K31" s="43" t="s">
        <v>75</v>
      </c>
    </row>
    <row r="32" spans="1:11" s="9" customFormat="1" ht="141" customHeight="1" thickBot="1" x14ac:dyDescent="0.4">
      <c r="A32" s="8" t="s">
        <v>189</v>
      </c>
      <c r="B32" s="19" t="s">
        <v>188</v>
      </c>
      <c r="C32" s="37" t="s">
        <v>126</v>
      </c>
      <c r="D32" s="26" t="s">
        <v>82</v>
      </c>
      <c r="E32" s="13" t="str">
        <f>IFERROR(VLOOKUP(Table24757811135[[#This Row],[9. Severity/ Consequence]],'RA Charts'!$C$4:$H$8,MATCH(Table24757811135[[#This Row],[10. Hazard Probability]],'RA Charts'!$C$3:$H$3,0),FALSE),"")</f>
        <v>Low</v>
      </c>
      <c r="F32" s="42" t="s">
        <v>190</v>
      </c>
      <c r="G32" s="37" t="s">
        <v>126</v>
      </c>
      <c r="H32" s="26" t="s">
        <v>81</v>
      </c>
      <c r="I32" s="13" t="str">
        <f>IFERROR(VLOOKUP(Table24757811135[[#This Row],[13. Severity/ Consequences]],'RA Charts'!$C$4:$H$8,MATCH(Table24757811135[[#This Row],[14. Hazard Probability]],'RA Charts'!$C$3:$H$3,0),FALSE),"")</f>
        <v>Low</v>
      </c>
      <c r="J32" s="25" t="s">
        <v>74</v>
      </c>
      <c r="K32" s="43" t="s">
        <v>75</v>
      </c>
    </row>
    <row r="33" spans="1:11" s="9" customFormat="1" ht="165.75" customHeight="1" thickBot="1" x14ac:dyDescent="0.4">
      <c r="A33" s="8" t="s">
        <v>192</v>
      </c>
      <c r="B33" s="19" t="s">
        <v>191</v>
      </c>
      <c r="C33" s="37" t="s">
        <v>118</v>
      </c>
      <c r="D33" s="26" t="s">
        <v>81</v>
      </c>
      <c r="E33" s="13" t="str">
        <f>IFERROR(VLOOKUP(Table24757811135[[#This Row],[9. Severity/ Consequence]],'RA Charts'!$C$4:$H$8,MATCH(Table24757811135[[#This Row],[10. Hazard Probability]],'RA Charts'!$C$3:$H$3,0),FALSE),"")</f>
        <v>Moderate</v>
      </c>
      <c r="F33" s="42" t="s">
        <v>193</v>
      </c>
      <c r="G33" s="37" t="s">
        <v>126</v>
      </c>
      <c r="H33" s="26" t="s">
        <v>81</v>
      </c>
      <c r="I33" s="13" t="str">
        <f>IFERROR(VLOOKUP(Table24757811135[[#This Row],[13. Severity/ Consequences]],'RA Charts'!$C$4:$H$8,MATCH(Table24757811135[[#This Row],[14. Hazard Probability]],'RA Charts'!$C$3:$H$3,0),FALSE),"")</f>
        <v>Low</v>
      </c>
      <c r="J33" s="25" t="s">
        <v>74</v>
      </c>
      <c r="K33" s="43" t="s">
        <v>75</v>
      </c>
    </row>
    <row r="34" spans="1:11" s="9" customFormat="1" ht="186" customHeight="1" thickBot="1" x14ac:dyDescent="0.4">
      <c r="A34" s="8" t="s">
        <v>194</v>
      </c>
      <c r="B34" s="19" t="s">
        <v>195</v>
      </c>
      <c r="C34" s="37" t="s">
        <v>124</v>
      </c>
      <c r="D34" s="26" t="s">
        <v>81</v>
      </c>
      <c r="E34" s="13" t="str">
        <f>IFERROR(VLOOKUP(Table24757811135[[#This Row],[9. Severity/ Consequence]],'RA Charts'!$C$4:$H$8,MATCH(Table24757811135[[#This Row],[10. Hazard Probability]],'RA Charts'!$C$3:$H$3,0),FALSE),"")</f>
        <v>High</v>
      </c>
      <c r="F34" s="42" t="s">
        <v>196</v>
      </c>
      <c r="G34" s="37" t="s">
        <v>126</v>
      </c>
      <c r="H34" s="26" t="s">
        <v>81</v>
      </c>
      <c r="I34" s="13" t="str">
        <f>IFERROR(VLOOKUP(Table24757811135[[#This Row],[13. Severity/ Consequences]],'RA Charts'!$C$4:$H$8,MATCH(Table24757811135[[#This Row],[14. Hazard Probability]],'RA Charts'!$C$3:$H$3,0),FALSE),"")</f>
        <v>Low</v>
      </c>
      <c r="J34" s="25" t="s">
        <v>74</v>
      </c>
      <c r="K34" s="43" t="s">
        <v>75</v>
      </c>
    </row>
    <row r="36" spans="1:11" x14ac:dyDescent="0.35">
      <c r="A36" s="45"/>
      <c r="B36" s="3"/>
      <c r="C36" s="3"/>
    </row>
    <row r="37" spans="1:11" ht="15" customHeight="1" x14ac:dyDescent="0.35"/>
    <row r="38" spans="1:11" ht="15" customHeight="1" x14ac:dyDescent="0.35"/>
    <row r="39" spans="1:11" ht="15" customHeight="1" x14ac:dyDescent="0.35"/>
    <row r="40" spans="1:11" ht="15" customHeight="1" x14ac:dyDescent="0.35"/>
    <row r="41" spans="1:11" ht="15" customHeight="1" x14ac:dyDescent="0.35"/>
    <row r="42" spans="1:11" ht="15" customHeight="1" x14ac:dyDescent="0.35"/>
    <row r="43" spans="1:11" ht="15" customHeight="1" x14ac:dyDescent="0.35"/>
    <row r="44" spans="1:11" ht="15" customHeight="1" x14ac:dyDescent="0.35"/>
    <row r="45" spans="1:11" ht="15" customHeight="1" x14ac:dyDescent="0.35"/>
    <row r="46" spans="1:11" ht="15" customHeight="1" x14ac:dyDescent="0.35"/>
    <row r="47" spans="1:11" ht="15" customHeight="1" x14ac:dyDescent="0.35"/>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34 I9:I34">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317" yWindow="296" count="7">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allowBlank="1" showInputMessage="1" showErrorMessage="1" prompt="Actions that will change the probability and / or the consequence" sqref="F18:F34 F9:F16" xr:uid="{00000000-0002-0000-0000-000004000000}"/>
    <dataValidation type="list" allowBlank="1" showInputMessage="1" showErrorMessage="1" prompt="Is this Risk necessary?" sqref="J9:J34" xr:uid="{00000000-0002-0000-0000-000003000000}">
      <formula1>"Yes,No"</formula1>
    </dataValidation>
    <dataValidation allowBlank="1" showInputMessage="1" showErrorMessage="1" prompt="List the Tasks that will be implemented to achieve the objective." sqref="A9:A34" xr:uid="{00000000-0002-0000-0000-000005000000}"/>
    <dataValidation allowBlank="1" showInputMessage="1" showErrorMessage="1" prompt="Assigned Risk Level" sqref="I9:I34 E9:E34" xr:uid="{00000000-0002-0000-0000-000006000000}"/>
  </dataValidations>
  <pageMargins left="0.25" right="0.25" top="0.5" bottom="0.5" header="0.3" footer="0.3"/>
  <pageSetup scale="60" fitToHeight="0" orientation="landscape" horizontalDpi="200" verticalDpi="200"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17" yWindow="296" count="2">
        <x14:dataValidation type="list" allowBlank="1" showInputMessage="1" showErrorMessage="1" error="Select one from list" prompt="An event's potential consequences measured in terms of degree." xr:uid="{00000000-0002-0000-0000-000008000000}">
          <x14:formula1>
            <xm:f>'RA Charts'!$D$3:$H$3</xm:f>
          </x14:formula1>
          <xm:sqref>H9:H34 D9:D34</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G9:G34 C9:C34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7265625" defaultRowHeight="14.5" x14ac:dyDescent="0.35"/>
  <cols>
    <col min="1" max="1" width="13.26953125" style="15" customWidth="1"/>
    <col min="2" max="2" width="110.453125" style="14" bestFit="1" customWidth="1"/>
    <col min="6" max="6" width="128.26953125" bestFit="1" customWidth="1"/>
  </cols>
  <sheetData>
    <row r="1" spans="1:3" ht="29" x14ac:dyDescent="0.35">
      <c r="B1" s="16" t="s">
        <v>98</v>
      </c>
    </row>
    <row r="3" spans="1:3" x14ac:dyDescent="0.35">
      <c r="A3" s="15" t="s">
        <v>28</v>
      </c>
      <c r="B3" s="14" t="s">
        <v>30</v>
      </c>
    </row>
    <row r="4" spans="1:3" x14ac:dyDescent="0.35">
      <c r="A4" s="15" t="s">
        <v>29</v>
      </c>
      <c r="B4" s="14" t="s">
        <v>31</v>
      </c>
    </row>
    <row r="5" spans="1:3" x14ac:dyDescent="0.35">
      <c r="A5" s="15" t="s">
        <v>12</v>
      </c>
      <c r="B5" s="14" t="s">
        <v>35</v>
      </c>
    </row>
    <row r="6" spans="1:3" x14ac:dyDescent="0.35">
      <c r="A6" s="15" t="s">
        <v>13</v>
      </c>
      <c r="B6" s="14" t="s">
        <v>14</v>
      </c>
    </row>
    <row r="7" spans="1:3" x14ac:dyDescent="0.35">
      <c r="A7" s="15" t="s">
        <v>15</v>
      </c>
      <c r="B7" s="14" t="s">
        <v>16</v>
      </c>
    </row>
    <row r="8" spans="1:3" ht="43.5" x14ac:dyDescent="0.35">
      <c r="A8" s="15" t="s">
        <v>17</v>
      </c>
      <c r="B8" s="14" t="s">
        <v>57</v>
      </c>
    </row>
    <row r="9" spans="1:3" x14ac:dyDescent="0.35">
      <c r="B9" s="14" t="s">
        <v>58</v>
      </c>
    </row>
    <row r="10" spans="1:3" x14ac:dyDescent="0.35">
      <c r="A10" s="15" t="s">
        <v>18</v>
      </c>
      <c r="B10" s="14" t="s">
        <v>52</v>
      </c>
    </row>
    <row r="11" spans="1:3" x14ac:dyDescent="0.35">
      <c r="A11" s="15" t="s">
        <v>53</v>
      </c>
      <c r="B11" s="14" t="s">
        <v>46</v>
      </c>
    </row>
    <row r="12" spans="1:3" x14ac:dyDescent="0.35">
      <c r="A12" s="15" t="s">
        <v>19</v>
      </c>
      <c r="B12" s="14" t="s">
        <v>47</v>
      </c>
      <c r="C12" s="14"/>
    </row>
    <row r="13" spans="1:3" x14ac:dyDescent="0.35">
      <c r="A13" s="15" t="s">
        <v>20</v>
      </c>
      <c r="B13" s="14" t="s">
        <v>49</v>
      </c>
    </row>
    <row r="14" spans="1:3" ht="15.75" customHeight="1" x14ac:dyDescent="0.35">
      <c r="A14" s="15" t="s">
        <v>21</v>
      </c>
      <c r="B14" s="14" t="s">
        <v>54</v>
      </c>
    </row>
    <row r="15" spans="1:3" x14ac:dyDescent="0.35">
      <c r="B15" s="14" t="s">
        <v>59</v>
      </c>
    </row>
    <row r="16" spans="1:3" ht="29.25" customHeight="1" x14ac:dyDescent="0.35">
      <c r="A16" s="15" t="s">
        <v>22</v>
      </c>
      <c r="B16" s="14" t="s">
        <v>55</v>
      </c>
    </row>
    <row r="17" spans="1:3" x14ac:dyDescent="0.35">
      <c r="B17" s="14" t="s">
        <v>56</v>
      </c>
    </row>
    <row r="18" spans="1:3" x14ac:dyDescent="0.35">
      <c r="A18" s="15" t="s">
        <v>23</v>
      </c>
      <c r="B18" s="14" t="s">
        <v>50</v>
      </c>
      <c r="C18" s="14"/>
    </row>
    <row r="19" spans="1:3" x14ac:dyDescent="0.35">
      <c r="A19" s="15" t="s">
        <v>24</v>
      </c>
      <c r="B19" s="14" t="s">
        <v>48</v>
      </c>
    </row>
    <row r="20" spans="1:3" ht="29" x14ac:dyDescent="0.35">
      <c r="A20" s="15" t="s">
        <v>25</v>
      </c>
      <c r="B20" s="14" t="s">
        <v>60</v>
      </c>
    </row>
    <row r="21" spans="1:3" ht="32.15" customHeight="1" x14ac:dyDescent="0.35">
      <c r="A21" s="15" t="s">
        <v>26</v>
      </c>
      <c r="B21" s="16" t="s">
        <v>96</v>
      </c>
    </row>
    <row r="22" spans="1:3" x14ac:dyDescent="0.35">
      <c r="A22" s="15" t="s">
        <v>27</v>
      </c>
      <c r="B22" s="14" t="s">
        <v>51</v>
      </c>
    </row>
    <row r="26" spans="1:3" x14ac:dyDescent="0.35">
      <c r="A26" s="17" t="s">
        <v>115</v>
      </c>
    </row>
    <row r="27" spans="1:3" ht="29" x14ac:dyDescent="0.35">
      <c r="A27" s="15" t="s">
        <v>2</v>
      </c>
      <c r="B27" s="14" t="s">
        <v>76</v>
      </c>
    </row>
    <row r="28" spans="1:3" ht="29" x14ac:dyDescent="0.35">
      <c r="A28" s="15" t="s">
        <v>1</v>
      </c>
      <c r="B28" s="14" t="s">
        <v>101</v>
      </c>
    </row>
    <row r="29" spans="1:3" x14ac:dyDescent="0.35">
      <c r="A29" s="15" t="s">
        <v>78</v>
      </c>
      <c r="B29" t="s">
        <v>116</v>
      </c>
    </row>
    <row r="30" spans="1:3" x14ac:dyDescent="0.35">
      <c r="A30" s="15" t="s">
        <v>79</v>
      </c>
      <c r="B30" s="14" t="s">
        <v>103</v>
      </c>
    </row>
    <row r="32" spans="1:3" x14ac:dyDescent="0.35">
      <c r="A32" s="17" t="s">
        <v>32</v>
      </c>
    </row>
    <row r="33" spans="1:2" x14ac:dyDescent="0.35">
      <c r="A33" s="15" t="s">
        <v>80</v>
      </c>
      <c r="B33" s="39" t="s">
        <v>84</v>
      </c>
    </row>
    <row r="34" spans="1:2" x14ac:dyDescent="0.35">
      <c r="A34" s="15" t="s">
        <v>0</v>
      </c>
      <c r="B34" s="39" t="s">
        <v>85</v>
      </c>
    </row>
    <row r="35" spans="1:2" x14ac:dyDescent="0.35">
      <c r="A35" s="15" t="s">
        <v>81</v>
      </c>
      <c r="B35" s="39" t="s">
        <v>86</v>
      </c>
    </row>
    <row r="36" spans="1:2" x14ac:dyDescent="0.35">
      <c r="A36" s="15" t="s">
        <v>82</v>
      </c>
      <c r="B36" s="39" t="s">
        <v>87</v>
      </c>
    </row>
    <row r="37" spans="1:2" x14ac:dyDescent="0.35">
      <c r="A37" s="15" t="s">
        <v>83</v>
      </c>
      <c r="B37" s="39" t="s">
        <v>88</v>
      </c>
    </row>
    <row r="39" spans="1:2" x14ac:dyDescent="0.35">
      <c r="A39" s="17" t="s">
        <v>117</v>
      </c>
    </row>
    <row r="40" spans="1:2" x14ac:dyDescent="0.35">
      <c r="A40" s="15" t="s">
        <v>32</v>
      </c>
      <c r="B40" s="18" t="s">
        <v>68</v>
      </c>
    </row>
    <row r="41" spans="1:2" x14ac:dyDescent="0.35">
      <c r="A41" s="15" t="s">
        <v>63</v>
      </c>
      <c r="B41" t="s">
        <v>70</v>
      </c>
    </row>
    <row r="42" spans="1:2" x14ac:dyDescent="0.35">
      <c r="A42" s="15" t="s">
        <v>61</v>
      </c>
      <c r="B42" t="s">
        <v>71</v>
      </c>
    </row>
    <row r="43" spans="1:2" ht="28.5" customHeight="1" x14ac:dyDescent="0.35">
      <c r="A43" s="16" t="s">
        <v>62</v>
      </c>
      <c r="B43" t="s">
        <v>69</v>
      </c>
    </row>
    <row r="44" spans="1:2" x14ac:dyDescent="0.35">
      <c r="A44" s="15" t="s">
        <v>64</v>
      </c>
      <c r="B44" t="s">
        <v>77</v>
      </c>
    </row>
    <row r="45" spans="1:2" x14ac:dyDescent="0.3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zoomScaleNormal="100" workbookViewId="0">
      <selection activeCell="H3" sqref="H3"/>
    </sheetView>
  </sheetViews>
  <sheetFormatPr defaultColWidth="16.7265625" defaultRowHeight="30" customHeight="1" x14ac:dyDescent="0.35"/>
  <cols>
    <col min="1" max="1" width="8.7265625" style="1" customWidth="1"/>
    <col min="2" max="2" width="11.26953125" style="1" customWidth="1"/>
    <col min="3" max="3" width="28.7265625" style="1" customWidth="1"/>
    <col min="4" max="8" width="16.7265625" style="1"/>
    <col min="9" max="9" width="8.7265625" style="1" customWidth="1"/>
    <col min="10" max="10" width="16.7265625" style="1"/>
    <col min="11" max="11" width="21.7265625" style="1" customWidth="1"/>
    <col min="12" max="12" width="16.7265625" style="1"/>
    <col min="13" max="13" width="22.7265625" style="1" customWidth="1"/>
    <col min="14" max="16384" width="16.7265625" style="1"/>
  </cols>
  <sheetData>
    <row r="1" spans="2:15" ht="30" customHeight="1" thickBot="1" x14ac:dyDescent="0.4"/>
    <row r="2" spans="2:15" ht="48" customHeight="1" thickBot="1" x14ac:dyDescent="0.55000000000000004">
      <c r="B2" s="92" t="s">
        <v>8</v>
      </c>
      <c r="C2" s="93"/>
      <c r="D2" s="80" t="s">
        <v>110</v>
      </c>
      <c r="E2" s="81"/>
      <c r="F2" s="81"/>
      <c r="G2" s="81"/>
      <c r="H2" s="82"/>
      <c r="J2" s="112" t="s">
        <v>10</v>
      </c>
      <c r="K2" s="113"/>
      <c r="L2" s="113"/>
      <c r="M2" s="113"/>
      <c r="N2" s="40"/>
      <c r="O2" s="40"/>
    </row>
    <row r="3" spans="2:15" ht="21.75" customHeight="1" thickBot="1" x14ac:dyDescent="0.4">
      <c r="B3" s="92"/>
      <c r="C3" s="94"/>
      <c r="D3" s="35" t="s">
        <v>80</v>
      </c>
      <c r="E3" s="35" t="s">
        <v>0</v>
      </c>
      <c r="F3" s="36" t="s">
        <v>81</v>
      </c>
      <c r="G3" s="36" t="s">
        <v>82</v>
      </c>
      <c r="H3" s="36" t="s">
        <v>83</v>
      </c>
      <c r="J3" s="114"/>
      <c r="K3" s="114"/>
      <c r="L3" s="114"/>
      <c r="M3" s="114"/>
      <c r="N3" s="41"/>
      <c r="O3" s="41"/>
    </row>
    <row r="4" spans="2:15" ht="27.75" customHeight="1" thickBot="1" x14ac:dyDescent="0.4">
      <c r="B4" s="93"/>
      <c r="C4" s="94"/>
      <c r="D4" s="32" t="s">
        <v>105</v>
      </c>
      <c r="E4" s="32" t="s">
        <v>106</v>
      </c>
      <c r="F4" s="33" t="s">
        <v>107</v>
      </c>
      <c r="G4" s="34" t="s">
        <v>108</v>
      </c>
      <c r="H4" s="34" t="s">
        <v>109</v>
      </c>
      <c r="J4" s="120" t="s">
        <v>9</v>
      </c>
      <c r="K4" s="120"/>
      <c r="L4" s="115" t="s">
        <v>67</v>
      </c>
      <c r="M4" s="115"/>
      <c r="N4" s="116"/>
      <c r="O4" s="116"/>
    </row>
    <row r="5" spans="2:15" ht="60" customHeight="1" thickBot="1" x14ac:dyDescent="0.4">
      <c r="B5" s="95" t="s">
        <v>99</v>
      </c>
      <c r="C5" s="28" t="s">
        <v>111</v>
      </c>
      <c r="D5" s="29" t="s">
        <v>89</v>
      </c>
      <c r="E5" s="29" t="s">
        <v>89</v>
      </c>
      <c r="F5" s="29" t="s">
        <v>89</v>
      </c>
      <c r="G5" s="30" t="s">
        <v>90</v>
      </c>
      <c r="H5" s="31" t="s">
        <v>78</v>
      </c>
      <c r="J5" s="117" t="s">
        <v>89</v>
      </c>
      <c r="K5" s="117"/>
      <c r="L5" s="108" t="s">
        <v>100</v>
      </c>
      <c r="M5" s="108"/>
      <c r="N5" s="119"/>
      <c r="O5" s="119"/>
    </row>
    <row r="6" spans="2:15" ht="60" customHeight="1" thickBot="1" x14ac:dyDescent="0.4">
      <c r="B6" s="95"/>
      <c r="C6" s="28" t="s">
        <v>112</v>
      </c>
      <c r="D6" s="4" t="s">
        <v>89</v>
      </c>
      <c r="E6" s="4" t="s">
        <v>89</v>
      </c>
      <c r="F6" s="5" t="s">
        <v>90</v>
      </c>
      <c r="G6" s="6" t="s">
        <v>78</v>
      </c>
      <c r="H6" s="6" t="s">
        <v>78</v>
      </c>
      <c r="J6" s="118" t="s">
        <v>90</v>
      </c>
      <c r="K6" s="118"/>
      <c r="L6" s="108" t="s">
        <v>100</v>
      </c>
      <c r="M6" s="108"/>
      <c r="N6" s="109"/>
      <c r="O6" s="109"/>
    </row>
    <row r="7" spans="2:15" ht="60" customHeight="1" thickBot="1" x14ac:dyDescent="0.4">
      <c r="B7" s="95"/>
      <c r="C7" s="28" t="s">
        <v>113</v>
      </c>
      <c r="D7" s="5" t="s">
        <v>90</v>
      </c>
      <c r="E7" s="5" t="s">
        <v>90</v>
      </c>
      <c r="F7" s="6" t="s">
        <v>78</v>
      </c>
      <c r="G7" s="7" t="s">
        <v>91</v>
      </c>
      <c r="H7" s="7" t="s">
        <v>91</v>
      </c>
      <c r="J7" s="111" t="s">
        <v>78</v>
      </c>
      <c r="K7" s="111"/>
      <c r="L7" s="108" t="s">
        <v>66</v>
      </c>
      <c r="M7" s="108"/>
      <c r="N7" s="109"/>
      <c r="O7" s="109"/>
    </row>
    <row r="8" spans="2:15" ht="60" customHeight="1" thickBot="1" x14ac:dyDescent="0.4">
      <c r="B8" s="95"/>
      <c r="C8" s="28" t="s">
        <v>114</v>
      </c>
      <c r="D8" s="6" t="s">
        <v>78</v>
      </c>
      <c r="E8" s="6" t="s">
        <v>78</v>
      </c>
      <c r="F8" s="7" t="s">
        <v>91</v>
      </c>
      <c r="G8" s="7" t="s">
        <v>91</v>
      </c>
      <c r="H8" s="7" t="s">
        <v>91</v>
      </c>
      <c r="J8" s="110" t="s">
        <v>91</v>
      </c>
      <c r="K8" s="110"/>
      <c r="L8" s="108" t="s">
        <v>11</v>
      </c>
      <c r="M8" s="108"/>
      <c r="N8" s="109"/>
      <c r="O8" s="109"/>
    </row>
    <row r="9" spans="2:15" ht="30" customHeight="1" x14ac:dyDescent="0.35">
      <c r="B9" s="83" t="s">
        <v>73</v>
      </c>
      <c r="C9" s="84"/>
      <c r="D9" s="84"/>
      <c r="E9" s="84"/>
      <c r="F9" s="84"/>
      <c r="G9" s="84"/>
      <c r="H9" s="85"/>
      <c r="J9" s="27"/>
      <c r="K9" s="27"/>
      <c r="L9" s="27"/>
      <c r="M9" s="27"/>
      <c r="N9" s="27"/>
      <c r="O9" s="27"/>
    </row>
    <row r="10" spans="2:15" ht="30" customHeight="1" thickBot="1" x14ac:dyDescent="0.4">
      <c r="B10" s="86"/>
      <c r="C10" s="87"/>
      <c r="D10" s="87"/>
      <c r="E10" s="87"/>
      <c r="F10" s="87"/>
      <c r="G10" s="87"/>
      <c r="H10" s="88"/>
      <c r="I10" s="2"/>
    </row>
    <row r="11" spans="2:15" ht="42" customHeight="1" thickBot="1" x14ac:dyDescent="0.4">
      <c r="B11" s="98" t="s">
        <v>2</v>
      </c>
      <c r="C11" s="99"/>
      <c r="D11" s="89" t="s">
        <v>76</v>
      </c>
      <c r="E11" s="90"/>
      <c r="F11" s="90"/>
      <c r="G11" s="90"/>
      <c r="H11" s="91"/>
    </row>
    <row r="12" spans="2:15" ht="30" customHeight="1" thickBot="1" x14ac:dyDescent="0.4">
      <c r="B12" s="96" t="s">
        <v>1</v>
      </c>
      <c r="C12" s="97"/>
      <c r="D12" s="89" t="s">
        <v>101</v>
      </c>
      <c r="E12" s="90"/>
      <c r="F12" s="90"/>
      <c r="G12" s="90"/>
      <c r="H12" s="91"/>
    </row>
    <row r="13" spans="2:15" ht="30" customHeight="1" thickBot="1" x14ac:dyDescent="0.4">
      <c r="B13" s="96" t="s">
        <v>78</v>
      </c>
      <c r="C13" s="97"/>
      <c r="D13" s="89" t="s">
        <v>102</v>
      </c>
      <c r="E13" s="90"/>
      <c r="F13" s="90"/>
      <c r="G13" s="90"/>
      <c r="H13" s="91"/>
    </row>
    <row r="14" spans="2:15" ht="30" customHeight="1" thickBot="1" x14ac:dyDescent="0.4">
      <c r="B14" s="103" t="s">
        <v>79</v>
      </c>
      <c r="C14" s="104"/>
      <c r="D14" s="89" t="s">
        <v>103</v>
      </c>
      <c r="E14" s="90"/>
      <c r="F14" s="90"/>
      <c r="G14" s="90"/>
      <c r="H14" s="91"/>
    </row>
    <row r="15" spans="2:15" ht="30" customHeight="1" thickBot="1" x14ac:dyDescent="0.4">
      <c r="B15" s="105" t="s">
        <v>97</v>
      </c>
      <c r="C15" s="106"/>
      <c r="D15" s="106"/>
      <c r="E15" s="106"/>
      <c r="F15" s="106"/>
      <c r="G15" s="106"/>
      <c r="H15" s="107"/>
      <c r="I15" s="3"/>
    </row>
    <row r="16" spans="2:15" ht="30" customHeight="1" thickBot="1" x14ac:dyDescent="0.4">
      <c r="B16" s="98" t="s">
        <v>80</v>
      </c>
      <c r="C16" s="99"/>
      <c r="D16" s="100" t="s">
        <v>84</v>
      </c>
      <c r="E16" s="101"/>
      <c r="F16" s="101"/>
      <c r="G16" s="101"/>
      <c r="H16" s="102"/>
    </row>
    <row r="17" spans="2:8" ht="30" customHeight="1" thickBot="1" x14ac:dyDescent="0.4">
      <c r="B17" s="96" t="s">
        <v>0</v>
      </c>
      <c r="C17" s="97"/>
      <c r="D17" s="100" t="s">
        <v>85</v>
      </c>
      <c r="E17" s="101"/>
      <c r="F17" s="101"/>
      <c r="G17" s="101"/>
      <c r="H17" s="102"/>
    </row>
    <row r="18" spans="2:8" ht="30" customHeight="1" thickBot="1" x14ac:dyDescent="0.4">
      <c r="B18" s="96" t="s">
        <v>81</v>
      </c>
      <c r="C18" s="97"/>
      <c r="D18" s="100" t="s">
        <v>86</v>
      </c>
      <c r="E18" s="101"/>
      <c r="F18" s="101"/>
      <c r="G18" s="101"/>
      <c r="H18" s="102"/>
    </row>
    <row r="19" spans="2:8" ht="30" customHeight="1" thickBot="1" x14ac:dyDescent="0.4">
      <c r="B19" s="96" t="s">
        <v>82</v>
      </c>
      <c r="C19" s="97"/>
      <c r="D19" s="100" t="s">
        <v>87</v>
      </c>
      <c r="E19" s="101"/>
      <c r="F19" s="101"/>
      <c r="G19" s="101"/>
      <c r="H19" s="102"/>
    </row>
    <row r="20" spans="2:8" ht="30" customHeight="1" thickBot="1" x14ac:dyDescent="0.4">
      <c r="B20" s="96" t="s">
        <v>83</v>
      </c>
      <c r="C20" s="97"/>
      <c r="D20" s="100" t="s">
        <v>88</v>
      </c>
      <c r="E20" s="101"/>
      <c r="F20" s="101"/>
      <c r="G20" s="101"/>
      <c r="H20" s="102"/>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Jones, Jeremiah - FS, UT</cp:lastModifiedBy>
  <cp:lastPrinted>2023-06-09T13:22:26Z</cp:lastPrinted>
  <dcterms:created xsi:type="dcterms:W3CDTF">2018-07-11T20:06:58Z</dcterms:created>
  <dcterms:modified xsi:type="dcterms:W3CDTF">2024-01-31T18:33:46Z</dcterms:modified>
</cp:coreProperties>
</file>