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coates\Documents\01Aviation\2023\"/>
    </mc:Choice>
  </mc:AlternateContent>
  <xr:revisionPtr revIDLastSave="0" documentId="13_ncr:1_{AA360D23-2DA7-4334-84BF-54EB46738A2F}" xr6:coauthVersionLast="47" xr6:coauthVersionMax="47" xr10:uidLastSave="{00000000-0000-0000-0000-000000000000}"/>
  <bookViews>
    <workbookView xWindow="21480" yWindow="-120" windowWidth="19440" windowHeight="1500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Area" localSheetId="0">'RA Worksheet'!$A$1:$K$25</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4" l="1"/>
  <c r="E25" i="4"/>
  <c r="E9" i="4" l="1"/>
  <c r="E10" i="4"/>
  <c r="E11" i="4"/>
  <c r="E12" i="4"/>
  <c r="E13" i="4"/>
  <c r="E14" i="4"/>
  <c r="E15" i="4"/>
  <c r="E16" i="4"/>
  <c r="E17" i="4"/>
  <c r="E18" i="4"/>
  <c r="E19" i="4"/>
  <c r="E20" i="4"/>
  <c r="E21" i="4"/>
  <c r="E22" i="4"/>
  <c r="E23" i="4"/>
  <c r="E24" i="4"/>
  <c r="I9" i="4"/>
  <c r="I10" i="4"/>
  <c r="I11" i="4"/>
  <c r="I12" i="4"/>
  <c r="I13" i="4"/>
  <c r="I14" i="4"/>
  <c r="I15" i="4"/>
  <c r="I16" i="4"/>
  <c r="I17" i="4"/>
  <c r="I18" i="4"/>
  <c r="I19" i="4"/>
  <c r="I20" i="4"/>
  <c r="I21" i="4"/>
  <c r="I22" i="4"/>
  <c r="I23" i="4"/>
  <c r="I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<sst xmlns="http://schemas.openxmlformats.org/spreadsheetml/2006/main" count="318" uniqueCount="172">
  <si>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</si>
  <si>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</si>
  <si>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</si>
  <si>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</si>
  <si>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</si>
  <si>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</si>
  <si>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</si>
  <si>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</si>
  <si>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</si>
  <si>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</si>
  <si>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</si>
  <si>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</si>
  <si>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</si>
  <si>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</si>
  <si>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</si>
  <si>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</si>
  <si>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</si>
  <si>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</si>
  <si>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</si>
  <si>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</si>
  <si>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</si>
  <si>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</si>
  <si>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</si>
  <si>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</si>
  <si>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</si>
  <si>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</si>
  <si>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</si>
  <si>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</si>
  <si>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</si>
  <si>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</si>
  <si>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</si>
  <si>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</si>
  <si>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</si>
  <si>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</si>
  <si>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</si>
  <si>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</si>
  <si>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</si>
  <si>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</si>
  <si>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</si>
  <si>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</si>
  <si>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</si>
  <si>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</si>
  <si>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</si>
  <si>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</si>
  <si>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</si>
  <si>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</si>
  <si>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</si>
  <si>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</si>
  <si>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</si>
  <si>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</si>
  <si>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</si>
  <si>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</si>
  <si>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</si>
  <si>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</si>
  <si>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</si>
  <si>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</si>
  <si>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</si>
  <si>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</si>
  <si>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</si>
  <si>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</si>
  <si>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</si>
  <si>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</si>
  <si>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</si>
  <si>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</si>
  <si>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</si>
  <si>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</si>
  <si>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</si>
  <si>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</si>
  <si>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</si>
  <si>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</si>
  <si>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</si>
  <si>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</si>
  <si>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</si>
  <si>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</si>
  <si>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</si>
  <si>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</si>
  <si>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</si>
  <si>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</si>
  <si>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</si>
  <si>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</si>
  <si>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</si>
  <si>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</si>
  <si>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</si>
  <si>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</si>
  <si>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</si>
  <si>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</si>
  <si>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</si>
  <si>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</si>
  <si>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</si>
  <si>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</si>
  <si>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</si>
  <si>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</si>
  <si>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</si>
  <si>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</si>
  <si>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</si>
  <si>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</si>
  <si>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</si>
  <si>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</si>
  <si>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</si>
  <si>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</si>
  <si>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</si>
  <si>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</si>
  <si>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</si>
  <si>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</si>
  <si>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</si>
  <si>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</si>
  <si>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</si>
  <si>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</si>
  <si>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</si>
  <si>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</si>
  <si>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</si>
  <si>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</si>
  <si>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</si>
  <si>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</si>
  <si>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</si>
  <si>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</si>
  <si>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</si>
  <si>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</si>
  <si>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</si>
  <si>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Helicopter Seeding</t>
  </si>
  <si>
    <t>To provide a safe and efficient working environment for employees working with helicopters during seeding operations</t>
  </si>
  <si>
    <t>Clint Coates                Forest Aviation Officer</t>
  </si>
  <si>
    <t>Fishlake and Dixie National Forests</t>
  </si>
  <si>
    <t xml:space="preserve">Wear proper PPE ( hard hat, ear protection, gloves, and boots). Other protection may be required on some jobs; eye protection and respiratory protection.,  Training, Tailgate Safety </t>
  </si>
  <si>
    <t>Ensure the machine cannot be started or operated when in transport or servicing, Training, Tailgate Safety Briefing</t>
  </si>
  <si>
    <t>Slips and falls</t>
  </si>
  <si>
    <t>Movement of seeder/machine during service or maintenance</t>
  </si>
  <si>
    <t>Ensure safe footing and hand holds.   Keep oil/fuel spills clean.  Wet boots or wet equipment increase hazard of slipping, Training, Tailgate Safety Briefing</t>
  </si>
  <si>
    <t>Helicopter and Pilot shall be certified.  Pilot and aircraft will be carded annually for seeding operations.  Pilot will be knowledgeable and trained in seeding operations.  Use of proper PPE by all.  Pre- and Post Op briefings will be performed. Contract Requirements, OJ training from Contractor.</t>
  </si>
  <si>
    <t>Flight Operations</t>
  </si>
  <si>
    <t>Seed Loading/ Helibase Operations</t>
  </si>
  <si>
    <t>Pilot Qualifications</t>
  </si>
  <si>
    <t>Critical                                                   (Permanent partial disability, temporary total disability; moderate environmental damage; extensive damage to equipment)</t>
  </si>
  <si>
    <t>Project Manager                             Aircraft Manager</t>
  </si>
  <si>
    <t>Aircraft Manager</t>
  </si>
  <si>
    <t>Unknown Responsibilities</t>
  </si>
  <si>
    <t>Aircraft Avoidance</t>
  </si>
  <si>
    <t>See and avoid. Check MTR routes in advance.  Practice risk management; confirm that Dispatch has made contact with schedulers to de-conflict.  Fly established airport patterns, initiate and stay in radio contact. Morning Safety briefing/evening debriefing</t>
  </si>
  <si>
    <t>Weather</t>
  </si>
  <si>
    <t xml:space="preserve">Use weather advisory. Maintain VFR minimums, cancel mission if necessary. </t>
  </si>
  <si>
    <t>Contract pilot/Helicopter Manager/ Dispatch</t>
  </si>
  <si>
    <t>Contract Pilot</t>
  </si>
  <si>
    <t>High/Hot/Heavy Flight Conditions</t>
  </si>
  <si>
    <t>Performance planning complete/insure accurate Load &amp; Balance calculations.  Do not place the aircraft in performance related situations.</t>
  </si>
  <si>
    <t>Contract pilot/Helicopter Manager</t>
  </si>
  <si>
    <t>Low level obstacles</t>
  </si>
  <si>
    <t>Provide pilot with aerial hazard map, Complete a high level recon, no unnecessary low level flight.</t>
  </si>
  <si>
    <t>Noise, Rotor wash</t>
  </si>
  <si>
    <t>Wear ear and eye protection.</t>
  </si>
  <si>
    <t>Pilot not familiar with area</t>
  </si>
  <si>
    <t>Supply hazard maps.  Complete high-level recon prior to low-level work, project area identified</t>
  </si>
  <si>
    <t>Unplanned aircraft events</t>
  </si>
  <si>
    <t>All personnel equipped with required PPE and trained in crash procedures.</t>
  </si>
  <si>
    <t>Contractor pilot/Helicopter Manager</t>
  </si>
  <si>
    <t>Hazardous materials</t>
  </si>
  <si>
    <t>Communications</t>
  </si>
  <si>
    <t>Rotor Hazard</t>
  </si>
  <si>
    <t>Seeding bucket/ Equipment failure</t>
  </si>
  <si>
    <t>Qualified personnel will handle, review MSDS, inform pilot.  Use proper PPE.  Driver of Fuel Service Vehicles will have current Hazmat endorsement and comply w/all federal/state/local laws.</t>
  </si>
  <si>
    <t>Project Manager                             Aircraft Manager                      Contract Pilot</t>
  </si>
  <si>
    <t xml:space="preserve">Flight following established, checked and followed, communication plan posted.  Maintain communications at all times, establish backup alternate frequencies.  Take handheld radio along.  Call in prior to landing.  If radio contact is lost return to best suitable landing area and check-in.  All hand held electronic devices such as radios, pagers, cell phones, etc. shall be turned off within 50’ of any fueling operations. Carry extra batteries, have back up radio                         </t>
  </si>
  <si>
    <t>Catastrophic                                (Imminent and immediate danger of death or permanent disability; major property or facility damage; loss of critical system or equipment)</t>
  </si>
  <si>
    <t>Pilot performs aircraft safety brief, approach/depart safely or after shutdown and rotor stop.</t>
  </si>
  <si>
    <t xml:space="preserve">Visual inspection for cracks, loose bolts/nuts, hoses, etc.  Check fluid levels to avoid failures due to inadequate levels of fuel, oil, coolant, etc.  Inspect machine prior to use.  Inspections by qualified person repair, correct or report as necessary. Tangled wires on seed bucket                      </t>
  </si>
  <si>
    <t>Injury from equipment and aircraft</t>
  </si>
  <si>
    <t>Seed Loading/ Helibase Operations/ Flight Operations</t>
  </si>
  <si>
    <t>Flight Operations Environmental</t>
  </si>
  <si>
    <t xml:space="preserve">Prior to each project, operator will review appropriate portions of MASP.  The project briefing will cover responsibilities and emergency procedures, Morning Safety briefing/evening debriefing </t>
  </si>
  <si>
    <t>Ensure personnel are fully qualified and current with refresher training and certification in assigned position.</t>
  </si>
  <si>
    <t xml:space="preserve">Personnel not qualified or familiar with equipment. </t>
  </si>
  <si>
    <t>Helicopter/Helibase Operations</t>
  </si>
  <si>
    <t xml:space="preserve">Project Manager                             Aircraft Manager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</si>
</sst>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5"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b/>
      <sz val="26"/>
      <color theme="1"/>
      <name val="Calibri"/>
      <family val="2"/>
      <scheme val="minor"/>
    </font>
    <font>
      <b/>
      <sz val="18"/>
      <color theme="1"/>
      <name val="Calibri"/>
      <family val="2"/>
      <scheme val="minor"/>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9"/>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24">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0" fillId="0" borderId="0" xfId="0" applyAlignment="1">
      <alignment vertical="center"/>
    </xf>
    <xf numFmtId="0" fontId="6" fillId="0" borderId="8" xfId="0" applyFont="1" applyBorder="1" applyAlignment="1" applyProtection="1">
      <alignment horizontal="center" vertical="center" wrapText="1"/>
      <protection locked="0"/>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14"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17"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0" fontId="19" fillId="0" borderId="0" xfId="0" applyFont="1" applyAlignment="1">
      <alignment wrapText="1"/>
    </xf>
    <xf numFmtId="0" fontId="20" fillId="8" borderId="0" xfId="0" applyFont="1" applyFill="1" applyBorder="1" applyAlignment="1" applyProtection="1">
      <alignment horizontal="center" wrapText="1"/>
    </xf>
    <xf numFmtId="0" fontId="20" fillId="8" borderId="0" xfId="0" applyFont="1" applyFill="1" applyBorder="1" applyAlignment="1" applyProtection="1">
      <alignment horizontal="center" vertical="center" wrapText="1"/>
    </xf>
    <xf numFmtId="0" fontId="24" fillId="0" borderId="5" xfId="0" applyFont="1" applyBorder="1" applyAlignment="1" applyProtection="1">
      <alignment horizontal="left" vertical="center" wrapText="1"/>
      <protection locked="0"/>
    </xf>
    <xf numFmtId="0" fontId="24" fillId="0" borderId="5" xfId="0" applyFont="1" applyBorder="1" applyAlignment="1" applyProtection="1">
      <alignment horizontal="center" vertical="center" wrapText="1"/>
      <protection locked="0"/>
    </xf>
    <xf numFmtId="0" fontId="6" fillId="0" borderId="5" xfId="0" applyNumberFormat="1" applyFont="1" applyBorder="1" applyAlignment="1" applyProtection="1">
      <alignment horizontal="center" vertical="center" wrapText="1"/>
      <protection locked="0"/>
    </xf>
    <xf numFmtId="0" fontId="0" fillId="0" borderId="4"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14"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13"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14"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23"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16" fillId="6" borderId="4"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xf>
    <xf numFmtId="0" fontId="16" fillId="5" borderId="4"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22" fillId="8" borderId="0" xfId="0" applyFont="1" applyFill="1" applyBorder="1" applyAlignment="1" applyProtection="1">
      <alignment horizontal="center" vertical="center" wrapText="1"/>
    </xf>
    <xf numFmtId="0" fontId="22" fillId="8" borderId="0" xfId="0" applyFont="1" applyFill="1" applyBorder="1" applyAlignment="1" applyProtection="1">
      <alignment horizontal="center" vertical="center"/>
    </xf>
    <xf numFmtId="0" fontId="16" fillId="6" borderId="4" xfId="0" applyFont="1" applyFill="1" applyBorder="1" applyAlignment="1" applyProtection="1">
      <alignment horizontal="center" vertical="center" wrapText="1"/>
      <protection locked="0"/>
    </xf>
    <xf numFmtId="0" fontId="16" fillId="8" borderId="4"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9" fillId="0" borderId="3" xfId="0" applyFont="1" applyBorder="1" applyAlignment="1" applyProtection="1">
      <alignment vertical="center" wrapText="1"/>
      <protection locked="0"/>
    </xf>
    <xf numFmtId="0" fontId="19" fillId="0" borderId="2" xfId="0" applyFont="1" applyBorder="1" applyAlignment="1" applyProtection="1">
      <alignment vertical="center" wrapText="1"/>
      <protection locked="0"/>
    </xf>
    <xf numFmtId="0" fontId="19"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16" fillId="6" borderId="10" xfId="0" applyFont="1" applyFill="1" applyBorder="1" applyAlignment="1" applyProtection="1">
      <alignment horizontal="center" vertical="center" wrapText="1"/>
    </xf>
    <xf numFmtId="0" fontId="16"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14"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textRotation="90" wrapText="1"/>
    </xf>
  </cellXfs>
  <cellStyles count="2">
    <cellStyle name="Normal" xfId="0" builtinId="0"/>
    <cellStyle name="Normal 4" xfId="1" xr:uid="{00000000-0005-0000-0000-000001000000}"/>
  </cellStyles>
  <dxfs count="25">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25" totalsRowShown="0" headerRowDxfId="24" dataDxfId="22" headerRowBorderDxfId="23" tableBorderDxfId="21" totalsRowBorderDxfId="20">
  <sortState xmlns:xlrd2="http://schemas.microsoft.com/office/spreadsheetml/2017/richdata2" ref="A7:J25">
    <sortCondition ref="A6"/>
  </sortState>
  <tableColumns count="11">
    <tableColumn id="1" xr3:uid="{00000000-0010-0000-0000-000001000000}" name="7. Task" dataDxfId="19"/>
    <tableColumn id="2" xr3:uid="{00000000-0010-0000-0000-000002000000}" name="8. Hazard" dataDxfId="18"/>
    <tableColumn id="3" xr3:uid="{00000000-0010-0000-0000-000003000000}" name="9. Severity/ Consequence" dataDxfId="17"/>
    <tableColumn id="4" xr3:uid="{00000000-0010-0000-0000-000004000000}" name="10. Hazard Probability" dataDxfId="16"/>
    <tableColumn id="5" xr3:uid="{00000000-0010-0000-0000-000005000000}" name="11. RAC" dataDxfId="10">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5"/>
    <tableColumn id="7" xr3:uid="{00000000-0010-0000-0000-000007000000}" name="13. Severity/ Consequences" dataDxfId="14"/>
    <tableColumn id="8" xr3:uid="{00000000-0010-0000-0000-000008000000}" name="14. Hazard Probability" dataDxfId="13"/>
    <tableColumn id="9" xr3:uid="{00000000-0010-0000-0000-000009000000}" name="15. RAC" dataDxfId="9">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12"/>
    <tableColumn id="10" xr3:uid="{00000000-0010-0000-0000-00000A000000}" name="17. Hazard Control _x000a_Assigned to:" dataDxfId="1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25"/>
  <sheetViews>
    <sheetView tabSelected="1" view="pageLayout" topLeftCell="A20" zoomScale="80" zoomScaleNormal="78" zoomScalePageLayoutView="80" workbookViewId="0">
      <selection activeCell="A25" sqref="A25:K25"/>
    </sheetView>
  </sheetViews>
  <sheetFormatPr defaultColWidth="2" defaultRowHeight="15" x14ac:dyDescent="0.25"/>
  <cols>
    <col min="1" max="1" width="30.7109375" style="12"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3" customWidth="1"/>
    <col min="11" max="11" width="25.7109375" style="13" customWidth="1"/>
    <col min="12" max="16384" width="2" style="1"/>
  </cols>
  <sheetData>
    <row r="1" spans="1:11" s="9" customFormat="1" ht="15" customHeight="1" x14ac:dyDescent="0.25">
      <c r="A1" s="70" t="s">
        <v>6</v>
      </c>
      <c r="B1" s="71"/>
      <c r="C1" s="71"/>
      <c r="D1" s="72"/>
      <c r="E1" s="58" t="s">
        <v>33</v>
      </c>
      <c r="F1" s="59"/>
      <c r="G1" s="60"/>
      <c r="H1" s="58" t="s">
        <v>5</v>
      </c>
      <c r="I1" s="59"/>
      <c r="J1" s="59"/>
      <c r="K1" s="60"/>
    </row>
    <row r="2" spans="1:11" ht="30" customHeight="1" thickBot="1" x14ac:dyDescent="0.3">
      <c r="A2" s="73"/>
      <c r="B2" s="74"/>
      <c r="C2" s="74"/>
      <c r="D2" s="75"/>
      <c r="E2" s="61" t="s">
        <v>119</v>
      </c>
      <c r="F2" s="62"/>
      <c r="G2" s="63"/>
      <c r="H2" s="64" t="s">
        <v>122</v>
      </c>
      <c r="I2" s="65"/>
      <c r="J2" s="65"/>
      <c r="K2" s="66"/>
    </row>
    <row r="3" spans="1:11" s="9" customFormat="1" ht="15" customHeight="1" x14ac:dyDescent="0.25">
      <c r="A3" s="58" t="s">
        <v>34</v>
      </c>
      <c r="B3" s="76"/>
      <c r="C3" s="76"/>
      <c r="D3" s="77"/>
      <c r="E3" s="58" t="s">
        <v>4</v>
      </c>
      <c r="F3" s="59"/>
      <c r="G3" s="60"/>
      <c r="H3" s="58" t="s">
        <v>3</v>
      </c>
      <c r="I3" s="59"/>
      <c r="J3" s="59"/>
      <c r="K3" s="60"/>
    </row>
    <row r="4" spans="1:11" ht="43.5" customHeight="1" thickBot="1" x14ac:dyDescent="0.35">
      <c r="A4" s="61" t="s">
        <v>120</v>
      </c>
      <c r="B4" s="78"/>
      <c r="C4" s="78"/>
      <c r="D4" s="79"/>
      <c r="E4" s="64" t="s">
        <v>121</v>
      </c>
      <c r="F4" s="65"/>
      <c r="G4" s="66"/>
      <c r="H4" s="67">
        <v>44944</v>
      </c>
      <c r="I4" s="68"/>
      <c r="J4" s="68"/>
      <c r="K4" s="69"/>
    </row>
    <row r="5" spans="1:11" ht="16.5" customHeight="1" x14ac:dyDescent="0.25">
      <c r="A5" s="55" t="s">
        <v>104</v>
      </c>
      <c r="B5" s="56"/>
      <c r="C5" s="56"/>
      <c r="D5" s="56"/>
      <c r="E5" s="56"/>
      <c r="F5" s="56"/>
      <c r="G5" s="56"/>
      <c r="H5" s="56"/>
      <c r="I5" s="56"/>
      <c r="J5" s="56"/>
      <c r="K5" s="57"/>
    </row>
    <row r="6" spans="1:11" ht="69" customHeight="1" thickBot="1" x14ac:dyDescent="0.3">
      <c r="A6" s="49" t="s">
        <v>7</v>
      </c>
      <c r="B6" s="50"/>
      <c r="C6" s="50"/>
      <c r="D6" s="50"/>
      <c r="E6" s="50"/>
      <c r="F6" s="50"/>
      <c r="G6" s="50"/>
      <c r="H6" s="50"/>
      <c r="I6" s="50"/>
      <c r="J6" s="50"/>
      <c r="K6" s="51"/>
    </row>
    <row r="7" spans="1:11" s="10" customFormat="1" ht="30" customHeight="1" thickBot="1" x14ac:dyDescent="0.3">
      <c r="A7" s="80" t="s">
        <v>36</v>
      </c>
      <c r="B7" s="81"/>
      <c r="C7" s="81"/>
      <c r="D7" s="81"/>
      <c r="E7" s="82"/>
      <c r="F7" s="25" t="s">
        <v>37</v>
      </c>
      <c r="G7" s="52" t="s">
        <v>38</v>
      </c>
      <c r="H7" s="53"/>
      <c r="I7" s="53"/>
      <c r="J7" s="53"/>
      <c r="K7" s="54"/>
    </row>
    <row r="8" spans="1:11" s="11" customFormat="1" ht="45" customHeight="1" thickBot="1" x14ac:dyDescent="0.25">
      <c r="A8" s="21" t="s">
        <v>39</v>
      </c>
      <c r="B8" s="22" t="s">
        <v>40</v>
      </c>
      <c r="C8" s="23" t="s">
        <v>92</v>
      </c>
      <c r="D8" s="22" t="s">
        <v>93</v>
      </c>
      <c r="E8" s="23" t="s">
        <v>41</v>
      </c>
      <c r="F8" s="23" t="s">
        <v>42</v>
      </c>
      <c r="G8" s="23" t="s">
        <v>95</v>
      </c>
      <c r="H8" s="23" t="s">
        <v>94</v>
      </c>
      <c r="I8" s="22" t="s">
        <v>43</v>
      </c>
      <c r="J8" s="24" t="s">
        <v>44</v>
      </c>
      <c r="K8" s="21" t="s">
        <v>45</v>
      </c>
    </row>
    <row r="9" spans="1:11" s="46" customFormat="1" ht="48.75" thickBot="1" x14ac:dyDescent="0.3">
      <c r="A9" s="8" t="s">
        <v>130</v>
      </c>
      <c r="B9" s="20" t="s">
        <v>164</v>
      </c>
      <c r="C9" s="38" t="s">
        <v>118</v>
      </c>
      <c r="D9" s="42" t="s">
        <v>81</v>
      </c>
      <c r="E9" s="14" t="str">
        <f>IFERROR(VLOOKUP(Table24757811135[[#This Row],[9. Severity/ Consequence]],'RA Charts'!$C$4:$H$8,MATCH(Table24757811135[[#This Row],[10. Hazard Probability]],'RA Charts'!$C$3:$H$3,0),FALSE),"")</f>
        <v>Moderate</v>
      </c>
      <c r="F9" s="44" t="s">
        <v>123</v>
      </c>
      <c r="G9" s="38" t="s">
        <v>118</v>
      </c>
      <c r="H9" s="43" t="s">
        <v>82</v>
      </c>
      <c r="I9" s="14" t="str">
        <f>IFERROR(VLOOKUP(Table24757811135[[#This Row],[13. Severity/ Consequences]],'RA Charts'!$C$4:$H$8,MATCH(Table24757811135[[#This Row],[14. Hazard Probability]],'RA Charts'!$C$3:$H$3,0),FALSE),"")</f>
        <v>Low</v>
      </c>
      <c r="J9" s="26" t="s">
        <v>74</v>
      </c>
      <c r="K9" s="47" t="s">
        <v>133</v>
      </c>
    </row>
    <row r="10" spans="1:11" s="46" customFormat="1" ht="30.75" thickBot="1" x14ac:dyDescent="0.3">
      <c r="A10" s="8" t="s">
        <v>130</v>
      </c>
      <c r="B10" s="20" t="s">
        <v>126</v>
      </c>
      <c r="C10" s="38" t="s">
        <v>118</v>
      </c>
      <c r="D10" s="42" t="s">
        <v>81</v>
      </c>
      <c r="E10" s="14" t="str">
        <f>IFERROR(VLOOKUP(Table24757811135[[#This Row],[9. Severity/ Consequence]],'RA Charts'!$C$4:$H$8,MATCH(Table24757811135[[#This Row],[10. Hazard Probability]],'RA Charts'!$C$3:$H$3,0),FALSE),"")</f>
        <v>Moderate</v>
      </c>
      <c r="F10" s="44" t="s">
        <v>124</v>
      </c>
      <c r="G10" s="38" t="s">
        <v>118</v>
      </c>
      <c r="H10" s="43" t="s">
        <v>82</v>
      </c>
      <c r="I10" s="14" t="str">
        <f>IFERROR(VLOOKUP(Table24757811135[[#This Row],[13. Severity/ Consequences]],'RA Charts'!$C$4:$H$8,MATCH(Table24757811135[[#This Row],[14. Hazard Probability]],'RA Charts'!$C$3:$H$3,0),FALSE),"")</f>
        <v>Low</v>
      </c>
      <c r="J10" s="26" t="s">
        <v>74</v>
      </c>
      <c r="K10" s="47" t="s">
        <v>133</v>
      </c>
    </row>
    <row r="11" spans="1:11" s="46" customFormat="1" ht="36.75" thickBot="1" x14ac:dyDescent="0.3">
      <c r="A11" s="8" t="s">
        <v>130</v>
      </c>
      <c r="B11" s="20" t="s">
        <v>125</v>
      </c>
      <c r="C11" s="38" t="s">
        <v>118</v>
      </c>
      <c r="D11" s="42" t="s">
        <v>81</v>
      </c>
      <c r="E11" s="14" t="str">
        <f>IFERROR(VLOOKUP(Table24757811135[[#This Row],[9. Severity/ Consequence]],'RA Charts'!$C$4:$H$8,MATCH(Table24757811135[[#This Row],[10. Hazard Probability]],'RA Charts'!$C$3:$H$3,0),FALSE),"")</f>
        <v>Moderate</v>
      </c>
      <c r="F11" s="44" t="s">
        <v>127</v>
      </c>
      <c r="G11" s="38" t="s">
        <v>118</v>
      </c>
      <c r="H11" s="43" t="s">
        <v>82</v>
      </c>
      <c r="I11" s="14" t="str">
        <f>IFERROR(VLOOKUP(Table24757811135[[#This Row],[13. Severity/ Consequences]],'RA Charts'!$C$4:$H$8,MATCH(Table24757811135[[#This Row],[14. Hazard Probability]],'RA Charts'!$C$3:$H$3,0),FALSE),"")</f>
        <v>Low</v>
      </c>
      <c r="J11" s="26" t="s">
        <v>74</v>
      </c>
      <c r="K11" s="47" t="s">
        <v>133</v>
      </c>
    </row>
    <row r="12" spans="1:11" s="46" customFormat="1" ht="48.75" thickBot="1" x14ac:dyDescent="0.3">
      <c r="A12" s="8" t="s">
        <v>165</v>
      </c>
      <c r="B12" s="20" t="s">
        <v>135</v>
      </c>
      <c r="C12" s="38" t="s">
        <v>118</v>
      </c>
      <c r="D12" s="8" t="s">
        <v>81</v>
      </c>
      <c r="E12" s="14" t="str">
        <f>IFERROR(VLOOKUP(Table24757811135[[#This Row],[9. Severity/ Consequence]],'RA Charts'!$C$4:$H$8,MATCH(Table24757811135[[#This Row],[10. Hazard Probability]],'RA Charts'!$C$3:$H$3,0),FALSE),"")</f>
        <v>Moderate</v>
      </c>
      <c r="F12" s="44" t="s">
        <v>167</v>
      </c>
      <c r="G12" s="38" t="s">
        <v>118</v>
      </c>
      <c r="H12" s="8" t="s">
        <v>82</v>
      </c>
      <c r="I12" s="14" t="str">
        <f>IFERROR(VLOOKUP(Table24757811135[[#This Row],[13. Severity/ Consequences]],'RA Charts'!$C$4:$H$8,MATCH(Table24757811135[[#This Row],[14. Hazard Probability]],'RA Charts'!$C$3:$H$3,0),FALSE),"")</f>
        <v>Low</v>
      </c>
      <c r="J12" s="26" t="s">
        <v>74</v>
      </c>
      <c r="K12" s="48" t="s">
        <v>75</v>
      </c>
    </row>
    <row r="13" spans="1:11" s="46" customFormat="1" ht="72.75" thickBot="1" x14ac:dyDescent="0.3">
      <c r="A13" s="8" t="s">
        <v>129</v>
      </c>
      <c r="B13" s="8" t="s">
        <v>131</v>
      </c>
      <c r="C13" s="38" t="s">
        <v>132</v>
      </c>
      <c r="D13" s="42" t="s">
        <v>81</v>
      </c>
      <c r="E13" s="14" t="str">
        <f>IFERROR(VLOOKUP(Table24757811135[[#This Row],[9. Severity/ Consequence]],'RA Charts'!$C$4:$H$8,MATCH(Table24757811135[[#This Row],[10. Hazard Probability]],'RA Charts'!$C$3:$H$3,0),FALSE),"")</f>
        <v>High</v>
      </c>
      <c r="F13" s="44" t="s">
        <v>128</v>
      </c>
      <c r="G13" s="38" t="s">
        <v>132</v>
      </c>
      <c r="H13" s="43" t="s">
        <v>82</v>
      </c>
      <c r="I13" s="14" t="str">
        <f>IFERROR(VLOOKUP(Table24757811135[[#This Row],[13. Severity/ Consequences]],'RA Charts'!$C$4:$H$8,MATCH(Table24757811135[[#This Row],[14. Hazard Probability]],'RA Charts'!$C$3:$H$3,0),FALSE),"")</f>
        <v>Moderate</v>
      </c>
      <c r="J13" s="26" t="s">
        <v>74</v>
      </c>
      <c r="K13" s="45" t="s">
        <v>134</v>
      </c>
    </row>
    <row r="14" spans="1:11" s="46" customFormat="1" ht="60.75" thickBot="1" x14ac:dyDescent="0.3">
      <c r="A14" s="8" t="s">
        <v>129</v>
      </c>
      <c r="B14" s="20" t="s">
        <v>136</v>
      </c>
      <c r="C14" s="38" t="s">
        <v>132</v>
      </c>
      <c r="D14" s="42" t="s">
        <v>81</v>
      </c>
      <c r="E14" s="14" t="str">
        <f>IFERROR(VLOOKUP(Table24757811135[[#This Row],[9. Severity/ Consequence]],'RA Charts'!$C$4:$H$8,MATCH(Table24757811135[[#This Row],[10. Hazard Probability]],'RA Charts'!$C$3:$H$3,0),FALSE),"")</f>
        <v>High</v>
      </c>
      <c r="F14" s="44" t="s">
        <v>137</v>
      </c>
      <c r="G14" s="38" t="s">
        <v>132</v>
      </c>
      <c r="H14" s="43" t="s">
        <v>82</v>
      </c>
      <c r="I14" s="14" t="str">
        <f>IFERROR(VLOOKUP(Table24757811135[[#This Row],[13. Severity/ Consequences]],'RA Charts'!$C$4:$H$8,MATCH(Table24757811135[[#This Row],[14. Hazard Probability]],'RA Charts'!$C$3:$H$3,0),FALSE),"")</f>
        <v>Moderate</v>
      </c>
      <c r="J14" s="26" t="s">
        <v>74</v>
      </c>
      <c r="K14" s="45" t="s">
        <v>141</v>
      </c>
    </row>
    <row r="15" spans="1:11" s="46" customFormat="1" ht="30.75" thickBot="1" x14ac:dyDescent="0.3">
      <c r="A15" s="8" t="s">
        <v>166</v>
      </c>
      <c r="B15" s="20" t="s">
        <v>138</v>
      </c>
      <c r="C15" s="38" t="s">
        <v>118</v>
      </c>
      <c r="D15" s="42" t="s">
        <v>81</v>
      </c>
      <c r="E15" s="14" t="str">
        <f>IFERROR(VLOOKUP(Table24757811135[[#This Row],[9. Severity/ Consequence]],'RA Charts'!$C$4:$H$8,MATCH(Table24757811135[[#This Row],[10. Hazard Probability]],'RA Charts'!$C$3:$H$3,0),FALSE),"")</f>
        <v>Moderate</v>
      </c>
      <c r="F15" s="44" t="s">
        <v>139</v>
      </c>
      <c r="G15" s="38" t="s">
        <v>118</v>
      </c>
      <c r="H15" s="43" t="s">
        <v>82</v>
      </c>
      <c r="I15" s="14" t="str">
        <f>IFERROR(VLOOKUP(Table24757811135[[#This Row],[13. Severity/ Consequences]],'RA Charts'!$C$4:$H$8,MATCH(Table24757811135[[#This Row],[14. Hazard Probability]],'RA Charts'!$C$3:$H$3,0),FALSE),"")</f>
        <v>Low</v>
      </c>
      <c r="J15" s="26" t="s">
        <v>74</v>
      </c>
      <c r="K15" s="47" t="s">
        <v>140</v>
      </c>
    </row>
    <row r="16" spans="1:11" s="46" customFormat="1" ht="36.75" thickBot="1" x14ac:dyDescent="0.3">
      <c r="A16" s="8" t="s">
        <v>166</v>
      </c>
      <c r="B16" s="20" t="s">
        <v>142</v>
      </c>
      <c r="C16" s="38" t="s">
        <v>132</v>
      </c>
      <c r="D16" s="42" t="s">
        <v>81</v>
      </c>
      <c r="E16" s="14" t="str">
        <f>IFERROR(VLOOKUP(Table24757811135[[#This Row],[9. Severity/ Consequence]],'RA Charts'!$C$4:$H$8,MATCH(Table24757811135[[#This Row],[10. Hazard Probability]],'RA Charts'!$C$3:$H$3,0),FALSE),"")</f>
        <v>High</v>
      </c>
      <c r="F16" s="44" t="s">
        <v>143</v>
      </c>
      <c r="G16" s="38" t="s">
        <v>132</v>
      </c>
      <c r="H16" s="43" t="s">
        <v>82</v>
      </c>
      <c r="I16" s="14" t="str">
        <f>IFERROR(VLOOKUP(Table24757811135[[#This Row],[13. Severity/ Consequences]],'RA Charts'!$C$4:$H$8,MATCH(Table24757811135[[#This Row],[14. Hazard Probability]],'RA Charts'!$C$3:$H$3,0),FALSE),"")</f>
        <v>Moderate</v>
      </c>
      <c r="J16" s="26" t="s">
        <v>74</v>
      </c>
      <c r="K16" s="47" t="s">
        <v>144</v>
      </c>
    </row>
    <row r="17" spans="1:11" s="46" customFormat="1" ht="24.75" thickBot="1" x14ac:dyDescent="0.3">
      <c r="A17" s="8" t="s">
        <v>129</v>
      </c>
      <c r="B17" s="20" t="s">
        <v>145</v>
      </c>
      <c r="C17" s="38" t="s">
        <v>132</v>
      </c>
      <c r="D17" s="42" t="s">
        <v>81</v>
      </c>
      <c r="E17" s="14" t="str">
        <f>IFERROR(VLOOKUP(Table24757811135[[#This Row],[9. Severity/ Consequence]],'RA Charts'!$C$4:$H$8,MATCH(Table24757811135[[#This Row],[10. Hazard Probability]],'RA Charts'!$C$3:$H$3,0),FALSE),"")</f>
        <v>High</v>
      </c>
      <c r="F17" s="44" t="s">
        <v>146</v>
      </c>
      <c r="G17" s="38" t="s">
        <v>132</v>
      </c>
      <c r="H17" s="43" t="s">
        <v>82</v>
      </c>
      <c r="I17" s="14" t="str">
        <f>IFERROR(VLOOKUP(Table24757811135[[#This Row],[13. Severity/ Consequences]],'RA Charts'!$C$4:$H$8,MATCH(Table24757811135[[#This Row],[14. Hazard Probability]],'RA Charts'!$C$3:$H$3,0),FALSE),"")</f>
        <v>Moderate</v>
      </c>
      <c r="J17" s="26" t="s">
        <v>74</v>
      </c>
      <c r="K17" s="47" t="s">
        <v>141</v>
      </c>
    </row>
    <row r="18" spans="1:11" s="46" customFormat="1" ht="24.75" thickBot="1" x14ac:dyDescent="0.3">
      <c r="A18" s="8" t="s">
        <v>165</v>
      </c>
      <c r="B18" s="20" t="s">
        <v>147</v>
      </c>
      <c r="C18" s="38" t="s">
        <v>118</v>
      </c>
      <c r="D18" s="42" t="s">
        <v>0</v>
      </c>
      <c r="E18" s="14" t="str">
        <f>IFERROR(VLOOKUP(Table24757811135[[#This Row],[9. Severity/ Consequence]],'RA Charts'!$C$4:$H$8,MATCH(Table24757811135[[#This Row],[10. Hazard Probability]],'RA Charts'!$C$3:$H$3,0),FALSE),"")</f>
        <v>High</v>
      </c>
      <c r="F18" s="44" t="s">
        <v>148</v>
      </c>
      <c r="G18" s="38" t="s">
        <v>118</v>
      </c>
      <c r="H18" s="43" t="s">
        <v>82</v>
      </c>
      <c r="I18" s="14" t="str">
        <f>IFERROR(VLOOKUP(Table24757811135[[#This Row],[13. Severity/ Consequences]],'RA Charts'!$C$4:$H$8,MATCH(Table24757811135[[#This Row],[14. Hazard Probability]],'RA Charts'!$C$3:$H$3,0),FALSE),"")</f>
        <v>Low</v>
      </c>
      <c r="J18" s="26" t="s">
        <v>74</v>
      </c>
      <c r="K18" s="47" t="s">
        <v>75</v>
      </c>
    </row>
    <row r="19" spans="1:11" s="46" customFormat="1" ht="24.75" thickBot="1" x14ac:dyDescent="0.3">
      <c r="A19" s="8" t="s">
        <v>129</v>
      </c>
      <c r="B19" s="20" t="s">
        <v>149</v>
      </c>
      <c r="C19" s="38" t="s">
        <v>132</v>
      </c>
      <c r="D19" s="42" t="s">
        <v>81</v>
      </c>
      <c r="E19" s="14" t="str">
        <f>IFERROR(VLOOKUP(Table24757811135[[#This Row],[9. Severity/ Consequence]],'RA Charts'!$C$4:$H$8,MATCH(Table24757811135[[#This Row],[10. Hazard Probability]],'RA Charts'!$C$3:$H$3,0),FALSE),"")</f>
        <v>High</v>
      </c>
      <c r="F19" s="44" t="s">
        <v>150</v>
      </c>
      <c r="G19" s="38" t="s">
        <v>132</v>
      </c>
      <c r="H19" s="43" t="s">
        <v>82</v>
      </c>
      <c r="I19" s="14" t="str">
        <f>IFERROR(VLOOKUP(Table24757811135[[#This Row],[13. Severity/ Consequences]],'RA Charts'!$C$4:$H$8,MATCH(Table24757811135[[#This Row],[14. Hazard Probability]],'RA Charts'!$C$3:$H$3,0),FALSE),"")</f>
        <v>Moderate</v>
      </c>
      <c r="J19" s="26" t="s">
        <v>74</v>
      </c>
      <c r="K19" s="47" t="s">
        <v>141</v>
      </c>
    </row>
    <row r="20" spans="1:11" s="46" customFormat="1" ht="30.75" thickBot="1" x14ac:dyDescent="0.3">
      <c r="A20" s="8" t="s">
        <v>129</v>
      </c>
      <c r="B20" s="20" t="s">
        <v>151</v>
      </c>
      <c r="C20" s="38" t="s">
        <v>132</v>
      </c>
      <c r="D20" s="42" t="s">
        <v>82</v>
      </c>
      <c r="E20" s="14" t="str">
        <f>IFERROR(VLOOKUP(Table24757811135[[#This Row],[9. Severity/ Consequence]],'RA Charts'!$C$4:$H$8,MATCH(Table24757811135[[#This Row],[10. Hazard Probability]],'RA Charts'!$C$3:$H$3,0),FALSE),"")</f>
        <v>Moderate</v>
      </c>
      <c r="F20" s="44" t="s">
        <v>152</v>
      </c>
      <c r="G20" s="38" t="s">
        <v>132</v>
      </c>
      <c r="H20" s="43" t="s">
        <v>83</v>
      </c>
      <c r="I20" s="14" t="str">
        <f>IFERROR(VLOOKUP(Table24757811135[[#This Row],[13. Severity/ Consequences]],'RA Charts'!$C$4:$H$8,MATCH(Table24757811135[[#This Row],[14. Hazard Probability]],'RA Charts'!$C$3:$H$3,0),FALSE),"")</f>
        <v>Moderate</v>
      </c>
      <c r="J20" s="26" t="s">
        <v>74</v>
      </c>
      <c r="K20" s="47" t="s">
        <v>153</v>
      </c>
    </row>
    <row r="21" spans="1:11" s="46" customFormat="1" ht="48.75" thickBot="1" x14ac:dyDescent="0.3">
      <c r="A21" s="8" t="s">
        <v>165</v>
      </c>
      <c r="B21" s="20" t="s">
        <v>154</v>
      </c>
      <c r="C21" s="38" t="s">
        <v>118</v>
      </c>
      <c r="D21" s="42" t="s">
        <v>81</v>
      </c>
      <c r="E21" s="14" t="str">
        <f>IFERROR(VLOOKUP(Table24757811135[[#This Row],[9. Severity/ Consequence]],'RA Charts'!$C$4:$H$8,MATCH(Table24757811135[[#This Row],[10. Hazard Probability]],'RA Charts'!$C$3:$H$3,0),FALSE),"")</f>
        <v>Moderate</v>
      </c>
      <c r="F21" s="44" t="s">
        <v>158</v>
      </c>
      <c r="G21" s="38" t="s">
        <v>118</v>
      </c>
      <c r="H21" s="43" t="s">
        <v>82</v>
      </c>
      <c r="I21" s="14" t="str">
        <f>IFERROR(VLOOKUP(Table24757811135[[#This Row],[13. Severity/ Consequences]],'RA Charts'!$C$4:$H$8,MATCH(Table24757811135[[#This Row],[14. Hazard Probability]],'RA Charts'!$C$3:$H$3,0),FALSE),"")</f>
        <v>Low</v>
      </c>
      <c r="J21" s="26" t="s">
        <v>74</v>
      </c>
      <c r="K21" s="47" t="s">
        <v>159</v>
      </c>
    </row>
    <row r="22" spans="1:11" s="46" customFormat="1" ht="96.75" thickBot="1" x14ac:dyDescent="0.3">
      <c r="A22" s="8" t="s">
        <v>165</v>
      </c>
      <c r="B22" s="20" t="s">
        <v>155</v>
      </c>
      <c r="C22" s="38" t="s">
        <v>132</v>
      </c>
      <c r="D22" s="42" t="s">
        <v>81</v>
      </c>
      <c r="E22" s="14" t="str">
        <f>IFERROR(VLOOKUP(Table24757811135[[#This Row],[9. Severity/ Consequence]],'RA Charts'!$C$4:$H$8,MATCH(Table24757811135[[#This Row],[10. Hazard Probability]],'RA Charts'!$C$3:$H$3,0),FALSE),"")</f>
        <v>High</v>
      </c>
      <c r="F22" s="44" t="s">
        <v>160</v>
      </c>
      <c r="G22" s="38" t="s">
        <v>132</v>
      </c>
      <c r="H22" s="43" t="s">
        <v>82</v>
      </c>
      <c r="I22" s="14" t="str">
        <f>IFERROR(VLOOKUP(Table24757811135[[#This Row],[13. Severity/ Consequences]],'RA Charts'!$C$4:$H$8,MATCH(Table24757811135[[#This Row],[14. Hazard Probability]],'RA Charts'!$C$3:$H$3,0),FALSE),"")</f>
        <v>Moderate</v>
      </c>
      <c r="J22" s="26" t="s">
        <v>74</v>
      </c>
      <c r="K22" s="47" t="s">
        <v>159</v>
      </c>
    </row>
    <row r="23" spans="1:11" s="46" customFormat="1" ht="24.75" thickBot="1" x14ac:dyDescent="0.3">
      <c r="A23" s="8" t="s">
        <v>165</v>
      </c>
      <c r="B23" s="20" t="s">
        <v>156</v>
      </c>
      <c r="C23" s="38" t="s">
        <v>161</v>
      </c>
      <c r="D23" s="42" t="s">
        <v>82</v>
      </c>
      <c r="E23" s="14" t="str">
        <f>IFERROR(VLOOKUP(Table24757811135[[#This Row],[9. Severity/ Consequence]],'RA Charts'!$C$4:$H$8,MATCH(Table24757811135[[#This Row],[10. Hazard Probability]],'RA Charts'!$C$3:$H$3,0),FALSE),"")</f>
        <v>High</v>
      </c>
      <c r="F23" s="44" t="s">
        <v>162</v>
      </c>
      <c r="G23" s="38" t="s">
        <v>161</v>
      </c>
      <c r="H23" s="43" t="s">
        <v>83</v>
      </c>
      <c r="I23" s="14" t="str">
        <f>IFERROR(VLOOKUP(Table24757811135[[#This Row],[13. Severity/ Consequences]],'RA Charts'!$C$4:$H$8,MATCH(Table24757811135[[#This Row],[14. Hazard Probability]],'RA Charts'!$C$3:$H$3,0),FALSE),"")</f>
        <v>Moderate</v>
      </c>
      <c r="J23" s="26" t="s">
        <v>74</v>
      </c>
      <c r="K23" s="47" t="s">
        <v>75</v>
      </c>
    </row>
    <row r="24" spans="1:11" s="46" customFormat="1" ht="60.75" thickBot="1" x14ac:dyDescent="0.3">
      <c r="A24" s="8" t="s">
        <v>165</v>
      </c>
      <c r="B24" s="20" t="s">
        <v>157</v>
      </c>
      <c r="C24" s="38" t="s">
        <v>118</v>
      </c>
      <c r="D24" s="42" t="s">
        <v>81</v>
      </c>
      <c r="E24" s="14" t="str">
        <f>IFERROR(VLOOKUP(Table24757811135[[#This Row],[9. Severity/ Consequence]],'RA Charts'!$C$4:$H$8,MATCH(Table24757811135[[#This Row],[10. Hazard Probability]],'RA Charts'!$C$3:$H$3,0),FALSE),"")</f>
        <v>Moderate</v>
      </c>
      <c r="F24" s="44" t="s">
        <v>163</v>
      </c>
      <c r="G24" s="38" t="s">
        <v>118</v>
      </c>
      <c r="H24" s="43" t="s">
        <v>82</v>
      </c>
      <c r="I24" s="14" t="str">
        <f>IFERROR(VLOOKUP(Table24757811135[[#This Row],[13. Severity/ Consequences]],'RA Charts'!$C$4:$H$8,MATCH(Table24757811135[[#This Row],[14. Hazard Probability]],'RA Charts'!$C$3:$H$3,0),FALSE),"")</f>
        <v>Low</v>
      </c>
      <c r="J24" s="26" t="s">
        <v>74</v>
      </c>
      <c r="K24" s="47" t="s">
        <v>159</v>
      </c>
    </row>
    <row r="25" spans="1:11" s="46" customFormat="1" ht="30.75" thickBot="1" x14ac:dyDescent="0.3">
      <c r="A25" s="8" t="s">
        <v>170</v>
      </c>
      <c r="B25" s="44" t="s">
        <v>169</v>
      </c>
      <c r="C25" s="38" t="s">
        <v>118</v>
      </c>
      <c r="D25" s="42" t="s">
        <v>81</v>
      </c>
      <c r="E25" s="14" t="str">
        <f>IFERROR(VLOOKUP(Table24757811135[[#This Row],[9. Severity/ Consequence]],'RA Charts'!$C$4:$H$8,MATCH(Table24757811135[[#This Row],[10. Hazard Probability]],'RA Charts'!$C$3:$H$3,0),FALSE),"")</f>
        <v>Moderate</v>
      </c>
      <c r="F25" s="44" t="s">
        <v>168</v>
      </c>
      <c r="G25" s="38" t="s">
        <v>118</v>
      </c>
      <c r="H25" s="43" t="s">
        <v>82</v>
      </c>
      <c r="I25" s="14" t="str">
        <f>IFERROR(VLOOKUP(Table24757811135[[#This Row],[13. Severity/ Consequences]],'RA Charts'!$C$4:$H$8,MATCH(Table24757811135[[#This Row],[14. Hazard Probability]],'RA Charts'!$C$3:$H$3,0),FALSE),"")</f>
        <v>Low</v>
      </c>
      <c r="J25" s="26" t="s">
        <v>74</v>
      </c>
      <c r="K25" s="47" t="s">
        <v>171</v>
      </c>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 I9">
    <cfRule type="cellIs" dxfId="8" priority="44" operator="equal">
      <formula>"Extremely High"</formula>
    </cfRule>
    <cfRule type="cellIs" dxfId="7" priority="51" operator="equal">
      <formula>"High"</formula>
    </cfRule>
    <cfRule type="cellIs" dxfId="6" priority="54" operator="equal">
      <formula>"Moderate"</formula>
    </cfRule>
    <cfRule type="cellIs" dxfId="5" priority="147" operator="equal">
      <formula>"Low"</formula>
    </cfRule>
  </conditionalFormatting>
  <conditionalFormatting sqref="E10:E25 I10:I25">
    <cfRule type="cellIs" dxfId="4" priority="1" operator="equal">
      <formula>"Extremely High"</formula>
    </cfRule>
    <cfRule type="cellIs" dxfId="3" priority="2" operator="equal">
      <formula>"High"</formula>
    </cfRule>
    <cfRule type="cellIs" dxfId="2" priority="3" operator="equal">
      <formula>"Moderate"</formula>
    </cfRule>
    <cfRule type="cellIs" dxfId="1" priority="4" operator="equal">
      <formula>"Low"</formula>
    </cfRule>
  </conditionalFormatting>
  <dataValidations xWindow="805" yWindow="584" count="7">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2 B14:B1048576" xr:uid="{00000000-0002-0000-0000-000002000000}">
      <formula1>#REF!</formula1>
    </dataValidation>
    <dataValidation allowBlank="1" showInputMessage="1" showErrorMessage="1" prompt="Actions that will change the probability and / or the consequence" sqref="F9:F25" xr:uid="{00000000-0002-0000-0000-000004000000}"/>
    <dataValidation allowBlank="1" showInputMessage="1" showErrorMessage="1" prompt="List the Tasks that will be implemented to achieve the objective." sqref="A9:A25" xr:uid="{00000000-0002-0000-0000-000005000000}"/>
    <dataValidation allowBlank="1" showInputMessage="1" showErrorMessage="1" prompt="Assigned Risk Level" sqref="E9:E25 I9:I25" xr:uid="{00000000-0002-0000-0000-000006000000}"/>
    <dataValidation type="list" allowBlank="1" showInputMessage="1" showErrorMessage="1" prompt="Is this Risk necessary?" sqref="J9:J25" xr:uid="{00000000-0002-0000-0000-000003000000}">
      <formula1>"Yes,No"</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805" yWindow="584" count="2">
        <x14:dataValidation type="list" allowBlank="1" showInputMessage="1" showErrorMessage="1" error="Select one from list" prompt="An event's potential consequences measured in terms of degree." xr:uid="{00000000-0002-0000-0000-000008000000}">
          <x14:formula1>
            <xm:f>'RA Charts'!$D$3:$H$3</xm:f>
          </x14:formula1>
          <xm:sqref>D9:D25 H9:H25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C9:C25 G9:G25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6" customWidth="1"/>
    <col min="2" max="2" width="110.42578125" style="15" bestFit="1" customWidth="1"/>
    <col min="6" max="6" width="128.140625" bestFit="1" customWidth="1"/>
  </cols>
  <sheetData>
    <row r="1" spans="1:3" ht="30" x14ac:dyDescent="0.25">
      <c r="B1" s="17" t="s">
        <v>98</v>
      </c>
    </row>
    <row r="3" spans="1:3" x14ac:dyDescent="0.25">
      <c r="A3" s="16" t="s">
        <v>28</v>
      </c>
      <c r="B3" s="15" t="s">
        <v>30</v>
      </c>
    </row>
    <row r="4" spans="1:3" x14ac:dyDescent="0.25">
      <c r="A4" s="16" t="s">
        <v>29</v>
      </c>
      <c r="B4" s="15" t="s">
        <v>31</v>
      </c>
    </row>
    <row r="5" spans="1:3" x14ac:dyDescent="0.25">
      <c r="A5" s="16" t="s">
        <v>12</v>
      </c>
      <c r="B5" s="15" t="s">
        <v>35</v>
      </c>
    </row>
    <row r="6" spans="1:3" x14ac:dyDescent="0.25">
      <c r="A6" s="16" t="s">
        <v>13</v>
      </c>
      <c r="B6" s="15" t="s">
        <v>14</v>
      </c>
    </row>
    <row r="7" spans="1:3" x14ac:dyDescent="0.25">
      <c r="A7" s="16" t="s">
        <v>15</v>
      </c>
      <c r="B7" s="15" t="s">
        <v>16</v>
      </c>
    </row>
    <row r="8" spans="1:3" ht="45" x14ac:dyDescent="0.25">
      <c r="A8" s="16" t="s">
        <v>17</v>
      </c>
      <c r="B8" s="15" t="s">
        <v>57</v>
      </c>
    </row>
    <row r="9" spans="1:3" x14ac:dyDescent="0.25">
      <c r="B9" s="15" t="s">
        <v>58</v>
      </c>
    </row>
    <row r="10" spans="1:3" x14ac:dyDescent="0.25">
      <c r="A10" s="16" t="s">
        <v>18</v>
      </c>
      <c r="B10" s="15" t="s">
        <v>52</v>
      </c>
    </row>
    <row r="11" spans="1:3" x14ac:dyDescent="0.25">
      <c r="A11" s="16" t="s">
        <v>53</v>
      </c>
      <c r="B11" s="15" t="s">
        <v>46</v>
      </c>
    </row>
    <row r="12" spans="1:3" x14ac:dyDescent="0.25">
      <c r="A12" s="16" t="s">
        <v>19</v>
      </c>
      <c r="B12" s="15" t="s">
        <v>47</v>
      </c>
      <c r="C12" s="15"/>
    </row>
    <row r="13" spans="1:3" x14ac:dyDescent="0.25">
      <c r="A13" s="16" t="s">
        <v>20</v>
      </c>
      <c r="B13" s="15" t="s">
        <v>49</v>
      </c>
    </row>
    <row r="14" spans="1:3" ht="15.75" customHeight="1" x14ac:dyDescent="0.25">
      <c r="A14" s="16" t="s">
        <v>21</v>
      </c>
      <c r="B14" s="15" t="s">
        <v>54</v>
      </c>
    </row>
    <row r="15" spans="1:3" x14ac:dyDescent="0.25">
      <c r="B15" s="15" t="s">
        <v>59</v>
      </c>
    </row>
    <row r="16" spans="1:3" ht="29.25" customHeight="1" x14ac:dyDescent="0.25">
      <c r="A16" s="16" t="s">
        <v>22</v>
      </c>
      <c r="B16" s="15" t="s">
        <v>55</v>
      </c>
    </row>
    <row r="17" spans="1:3" x14ac:dyDescent="0.25">
      <c r="B17" s="15" t="s">
        <v>56</v>
      </c>
    </row>
    <row r="18" spans="1:3" x14ac:dyDescent="0.25">
      <c r="A18" s="16" t="s">
        <v>23</v>
      </c>
      <c r="B18" s="15" t="s">
        <v>50</v>
      </c>
      <c r="C18" s="15"/>
    </row>
    <row r="19" spans="1:3" x14ac:dyDescent="0.25">
      <c r="A19" s="16" t="s">
        <v>24</v>
      </c>
      <c r="B19" s="15" t="s">
        <v>48</v>
      </c>
    </row>
    <row r="20" spans="1:3" ht="30" x14ac:dyDescent="0.25">
      <c r="A20" s="16" t="s">
        <v>25</v>
      </c>
      <c r="B20" s="15" t="s">
        <v>60</v>
      </c>
    </row>
    <row r="21" spans="1:3" ht="32.1" customHeight="1" x14ac:dyDescent="0.25">
      <c r="A21" s="16" t="s">
        <v>26</v>
      </c>
      <c r="B21" s="17" t="s">
        <v>96</v>
      </c>
    </row>
    <row r="22" spans="1:3" x14ac:dyDescent="0.25">
      <c r="A22" s="16" t="s">
        <v>27</v>
      </c>
      <c r="B22" s="15" t="s">
        <v>51</v>
      </c>
    </row>
    <row r="26" spans="1:3" x14ac:dyDescent="0.25">
      <c r="A26" s="18" t="s">
        <v>115</v>
      </c>
    </row>
    <row r="27" spans="1:3" ht="30" x14ac:dyDescent="0.25">
      <c r="A27" s="16" t="s">
        <v>2</v>
      </c>
      <c r="B27" s="15" t="s">
        <v>76</v>
      </c>
    </row>
    <row r="28" spans="1:3" ht="30" x14ac:dyDescent="0.25">
      <c r="A28" s="16" t="s">
        <v>1</v>
      </c>
      <c r="B28" s="15" t="s">
        <v>101</v>
      </c>
    </row>
    <row r="29" spans="1:3" x14ac:dyDescent="0.25">
      <c r="A29" s="16" t="s">
        <v>78</v>
      </c>
      <c r="B29" t="s">
        <v>116</v>
      </c>
    </row>
    <row r="30" spans="1:3" x14ac:dyDescent="0.25">
      <c r="A30" s="16" t="s">
        <v>79</v>
      </c>
      <c r="B30" s="15" t="s">
        <v>103</v>
      </c>
    </row>
    <row r="32" spans="1:3" x14ac:dyDescent="0.25">
      <c r="A32" s="18" t="s">
        <v>32</v>
      </c>
    </row>
    <row r="33" spans="1:2" x14ac:dyDescent="0.25">
      <c r="A33" s="16" t="s">
        <v>80</v>
      </c>
      <c r="B33" s="39" t="s">
        <v>84</v>
      </c>
    </row>
    <row r="34" spans="1:2" x14ac:dyDescent="0.25">
      <c r="A34" s="16" t="s">
        <v>0</v>
      </c>
      <c r="B34" s="39" t="s">
        <v>85</v>
      </c>
    </row>
    <row r="35" spans="1:2" x14ac:dyDescent="0.25">
      <c r="A35" s="16" t="s">
        <v>81</v>
      </c>
      <c r="B35" s="39" t="s">
        <v>86</v>
      </c>
    </row>
    <row r="36" spans="1:2" x14ac:dyDescent="0.25">
      <c r="A36" s="16" t="s">
        <v>82</v>
      </c>
      <c r="B36" s="39" t="s">
        <v>87</v>
      </c>
    </row>
    <row r="37" spans="1:2" x14ac:dyDescent="0.25">
      <c r="A37" s="16" t="s">
        <v>83</v>
      </c>
      <c r="B37" s="39" t="s">
        <v>88</v>
      </c>
    </row>
    <row r="39" spans="1:2" x14ac:dyDescent="0.25">
      <c r="A39" s="18" t="s">
        <v>117</v>
      </c>
    </row>
    <row r="40" spans="1:2" x14ac:dyDescent="0.25">
      <c r="A40" s="16" t="s">
        <v>32</v>
      </c>
      <c r="B40" s="19" t="s">
        <v>68</v>
      </c>
    </row>
    <row r="41" spans="1:2" x14ac:dyDescent="0.25">
      <c r="A41" s="16" t="s">
        <v>63</v>
      </c>
      <c r="B41" t="s">
        <v>70</v>
      </c>
    </row>
    <row r="42" spans="1:2" x14ac:dyDescent="0.25">
      <c r="A42" s="16" t="s">
        <v>61</v>
      </c>
      <c r="B42" t="s">
        <v>71</v>
      </c>
    </row>
    <row r="43" spans="1:2" ht="28.5" customHeight="1" x14ac:dyDescent="0.25">
      <c r="A43" s="17" t="s">
        <v>62</v>
      </c>
      <c r="B43" t="s">
        <v>69</v>
      </c>
    </row>
    <row r="44" spans="1:2" x14ac:dyDescent="0.25">
      <c r="A44" s="16" t="s">
        <v>64</v>
      </c>
      <c r="B44" t="s">
        <v>77</v>
      </c>
    </row>
    <row r="45" spans="1:2" x14ac:dyDescent="0.25">
      <c r="A45" s="16"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20" t="s">
        <v>8</v>
      </c>
      <c r="C2" s="121"/>
      <c r="D2" s="111" t="s">
        <v>110</v>
      </c>
      <c r="E2" s="112"/>
      <c r="F2" s="112"/>
      <c r="G2" s="112"/>
      <c r="H2" s="113"/>
      <c r="J2" s="83" t="s">
        <v>10</v>
      </c>
      <c r="K2" s="84"/>
      <c r="L2" s="84"/>
      <c r="M2" s="84"/>
      <c r="N2" s="40"/>
      <c r="O2" s="40"/>
    </row>
    <row r="3" spans="2:15" ht="21.75" customHeight="1" thickBot="1" x14ac:dyDescent="0.3">
      <c r="B3" s="120"/>
      <c r="C3" s="122"/>
      <c r="D3" s="35" t="s">
        <v>80</v>
      </c>
      <c r="E3" s="35" t="s">
        <v>0</v>
      </c>
      <c r="F3" s="36" t="s">
        <v>81</v>
      </c>
      <c r="G3" s="36" t="s">
        <v>82</v>
      </c>
      <c r="H3" s="37" t="s">
        <v>83</v>
      </c>
      <c r="J3" s="85"/>
      <c r="K3" s="85"/>
      <c r="L3" s="85"/>
      <c r="M3" s="85"/>
      <c r="N3" s="41"/>
      <c r="O3" s="41"/>
    </row>
    <row r="4" spans="2:15" ht="27.75" customHeight="1" thickBot="1" x14ac:dyDescent="0.3">
      <c r="B4" s="121"/>
      <c r="C4" s="122"/>
      <c r="D4" s="32" t="s">
        <v>105</v>
      </c>
      <c r="E4" s="32" t="s">
        <v>106</v>
      </c>
      <c r="F4" s="33" t="s">
        <v>107</v>
      </c>
      <c r="G4" s="34" t="s">
        <v>108</v>
      </c>
      <c r="H4" s="34" t="s">
        <v>109</v>
      </c>
      <c r="J4" s="92" t="s">
        <v>9</v>
      </c>
      <c r="K4" s="92"/>
      <c r="L4" s="86" t="s">
        <v>67</v>
      </c>
      <c r="M4" s="86"/>
      <c r="N4" s="87"/>
      <c r="O4" s="87"/>
    </row>
    <row r="5" spans="2:15" ht="60" customHeight="1" thickBot="1" x14ac:dyDescent="0.3">
      <c r="B5" s="123" t="s">
        <v>99</v>
      </c>
      <c r="C5" s="28" t="s">
        <v>111</v>
      </c>
      <c r="D5" s="29" t="s">
        <v>89</v>
      </c>
      <c r="E5" s="29" t="s">
        <v>89</v>
      </c>
      <c r="F5" s="29" t="s">
        <v>89</v>
      </c>
      <c r="G5" s="30" t="s">
        <v>90</v>
      </c>
      <c r="H5" s="31" t="s">
        <v>78</v>
      </c>
      <c r="J5" s="88" t="s">
        <v>89</v>
      </c>
      <c r="K5" s="88"/>
      <c r="L5" s="93" t="s">
        <v>100</v>
      </c>
      <c r="M5" s="93"/>
      <c r="N5" s="90"/>
      <c r="O5" s="90"/>
    </row>
    <row r="6" spans="2:15" ht="60" customHeight="1" thickBot="1" x14ac:dyDescent="0.3">
      <c r="B6" s="123"/>
      <c r="C6" s="28" t="s">
        <v>112</v>
      </c>
      <c r="D6" s="4" t="s">
        <v>89</v>
      </c>
      <c r="E6" s="4" t="s">
        <v>89</v>
      </c>
      <c r="F6" s="5" t="s">
        <v>90</v>
      </c>
      <c r="G6" s="6" t="s">
        <v>78</v>
      </c>
      <c r="H6" s="6" t="s">
        <v>78</v>
      </c>
      <c r="J6" s="89" t="s">
        <v>90</v>
      </c>
      <c r="K6" s="89"/>
      <c r="L6" s="93" t="s">
        <v>100</v>
      </c>
      <c r="M6" s="93"/>
      <c r="N6" s="91"/>
      <c r="O6" s="91"/>
    </row>
    <row r="7" spans="2:15" ht="60" customHeight="1" thickBot="1" x14ac:dyDescent="0.3">
      <c r="B7" s="123"/>
      <c r="C7" s="28" t="s">
        <v>113</v>
      </c>
      <c r="D7" s="5" t="s">
        <v>90</v>
      </c>
      <c r="E7" s="5" t="s">
        <v>90</v>
      </c>
      <c r="F7" s="6" t="s">
        <v>78</v>
      </c>
      <c r="G7" s="7" t="s">
        <v>91</v>
      </c>
      <c r="H7" s="7" t="s">
        <v>91</v>
      </c>
      <c r="J7" s="95" t="s">
        <v>78</v>
      </c>
      <c r="K7" s="95"/>
      <c r="L7" s="93" t="s">
        <v>66</v>
      </c>
      <c r="M7" s="93"/>
      <c r="N7" s="91"/>
      <c r="O7" s="91"/>
    </row>
    <row r="8" spans="2:15" ht="60" customHeight="1" thickBot="1" x14ac:dyDescent="0.3">
      <c r="B8" s="123"/>
      <c r="C8" s="28" t="s">
        <v>114</v>
      </c>
      <c r="D8" s="6" t="s">
        <v>78</v>
      </c>
      <c r="E8" s="6" t="s">
        <v>78</v>
      </c>
      <c r="F8" s="7" t="s">
        <v>91</v>
      </c>
      <c r="G8" s="7" t="s">
        <v>91</v>
      </c>
      <c r="H8" s="7" t="s">
        <v>91</v>
      </c>
      <c r="J8" s="94" t="s">
        <v>91</v>
      </c>
      <c r="K8" s="94"/>
      <c r="L8" s="93" t="s">
        <v>11</v>
      </c>
      <c r="M8" s="93"/>
      <c r="N8" s="91"/>
      <c r="O8" s="91"/>
    </row>
    <row r="9" spans="2:15" ht="30" customHeight="1" x14ac:dyDescent="0.25">
      <c r="B9" s="114" t="s">
        <v>73</v>
      </c>
      <c r="C9" s="115"/>
      <c r="D9" s="115"/>
      <c r="E9" s="115"/>
      <c r="F9" s="115"/>
      <c r="G9" s="115"/>
      <c r="H9" s="116"/>
      <c r="J9" s="27"/>
      <c r="K9" s="27"/>
      <c r="L9" s="27"/>
      <c r="M9" s="27"/>
      <c r="N9" s="27"/>
      <c r="O9" s="27"/>
    </row>
    <row r="10" spans="2:15" ht="30" customHeight="1" thickBot="1" x14ac:dyDescent="0.3">
      <c r="B10" s="117"/>
      <c r="C10" s="118"/>
      <c r="D10" s="118"/>
      <c r="E10" s="118"/>
      <c r="F10" s="118"/>
      <c r="G10" s="118"/>
      <c r="H10" s="119"/>
      <c r="I10" s="2"/>
      <c r="J10" s="13"/>
      <c r="K10" s="13"/>
      <c r="L10" s="13"/>
      <c r="M10" s="13"/>
      <c r="N10" s="13"/>
      <c r="O10" s="13"/>
    </row>
    <row r="11" spans="2:15" ht="42" customHeight="1" thickBot="1" x14ac:dyDescent="0.3">
      <c r="B11" s="103" t="s">
        <v>2</v>
      </c>
      <c r="C11" s="104"/>
      <c r="D11" s="105" t="s">
        <v>76</v>
      </c>
      <c r="E11" s="106"/>
      <c r="F11" s="106"/>
      <c r="G11" s="106"/>
      <c r="H11" s="107"/>
    </row>
    <row r="12" spans="2:15" ht="30" customHeight="1" thickBot="1" x14ac:dyDescent="0.3">
      <c r="B12" s="96" t="s">
        <v>1</v>
      </c>
      <c r="C12" s="97"/>
      <c r="D12" s="105" t="s">
        <v>101</v>
      </c>
      <c r="E12" s="106"/>
      <c r="F12" s="106"/>
      <c r="G12" s="106"/>
      <c r="H12" s="107"/>
    </row>
    <row r="13" spans="2:15" ht="30" customHeight="1" thickBot="1" x14ac:dyDescent="0.3">
      <c r="B13" s="96" t="s">
        <v>78</v>
      </c>
      <c r="C13" s="97"/>
      <c r="D13" s="105" t="s">
        <v>102</v>
      </c>
      <c r="E13" s="106"/>
      <c r="F13" s="106"/>
      <c r="G13" s="106"/>
      <c r="H13" s="107"/>
    </row>
    <row r="14" spans="2:15" ht="30" customHeight="1" thickBot="1" x14ac:dyDescent="0.3">
      <c r="B14" s="101" t="s">
        <v>79</v>
      </c>
      <c r="C14" s="102"/>
      <c r="D14" s="105" t="s">
        <v>103</v>
      </c>
      <c r="E14" s="106"/>
      <c r="F14" s="106"/>
      <c r="G14" s="106"/>
      <c r="H14" s="107"/>
    </row>
    <row r="15" spans="2:15" ht="30" customHeight="1" thickBot="1" x14ac:dyDescent="0.3">
      <c r="B15" s="108" t="s">
        <v>97</v>
      </c>
      <c r="C15" s="109"/>
      <c r="D15" s="109"/>
      <c r="E15" s="109"/>
      <c r="F15" s="109"/>
      <c r="G15" s="109"/>
      <c r="H15" s="110"/>
      <c r="I15" s="3"/>
    </row>
    <row r="16" spans="2:15" ht="30" customHeight="1" thickBot="1" x14ac:dyDescent="0.3">
      <c r="B16" s="103" t="s">
        <v>80</v>
      </c>
      <c r="C16" s="104"/>
      <c r="D16" s="98" t="s">
        <v>84</v>
      </c>
      <c r="E16" s="99"/>
      <c r="F16" s="99"/>
      <c r="G16" s="99"/>
      <c r="H16" s="100"/>
    </row>
    <row r="17" spans="2:8" ht="30" customHeight="1" thickBot="1" x14ac:dyDescent="0.3">
      <c r="B17" s="96" t="s">
        <v>0</v>
      </c>
      <c r="C17" s="97"/>
      <c r="D17" s="98" t="s">
        <v>85</v>
      </c>
      <c r="E17" s="99"/>
      <c r="F17" s="99"/>
      <c r="G17" s="99"/>
      <c r="H17" s="100"/>
    </row>
    <row r="18" spans="2:8" ht="30" customHeight="1" thickBot="1" x14ac:dyDescent="0.3">
      <c r="B18" s="96" t="s">
        <v>81</v>
      </c>
      <c r="C18" s="97"/>
      <c r="D18" s="98" t="s">
        <v>86</v>
      </c>
      <c r="E18" s="99"/>
      <c r="F18" s="99"/>
      <c r="G18" s="99"/>
      <c r="H18" s="100"/>
    </row>
    <row r="19" spans="2:8" ht="30" customHeight="1" thickBot="1" x14ac:dyDescent="0.3">
      <c r="B19" s="96" t="s">
        <v>82</v>
      </c>
      <c r="C19" s="97"/>
      <c r="D19" s="98" t="s">
        <v>87</v>
      </c>
      <c r="E19" s="99"/>
      <c r="F19" s="99"/>
      <c r="G19" s="99"/>
      <c r="H19" s="100"/>
    </row>
    <row r="20" spans="2:8" ht="30" customHeight="1" thickBot="1" x14ac:dyDescent="0.3">
      <c r="B20" s="96" t="s">
        <v>83</v>
      </c>
      <c r="C20" s="97"/>
      <c r="D20" s="98" t="s">
        <v>88</v>
      </c>
      <c r="E20" s="99"/>
      <c r="F20" s="99"/>
      <c r="G20" s="99"/>
      <c r="H20" s="100"/>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RA Worksheet</vt:lpstr>
      <vt:lpstr>Instructions</vt:lpstr>
      <vt:lpstr>RA Charts</vt:lpstr>
      <vt:lpstr>'RA Charts'!Print_Area</vt:lpstr>
      <vt:lpstr>'RA Worksheet'!Print_Area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Coates, Clint -FS</cp:lastModifiedBy>
  <cp:lastPrinted>2020-03-24T16:22:05Z</cp:lastPrinted>
  <dcterms:created xsi:type="dcterms:W3CDTF">2018-07-11T20:06:58Z</dcterms:created>
  <dcterms:modified xsi:type="dcterms:W3CDTF">2023-01-18T17:54:44Z</dcterms:modified>
</cp:coreProperties>
</file>