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coates\Documents\01Aviation\2023\Risk Assesments 2023\"/>
    </mc:Choice>
  </mc:AlternateContent>
  <xr:revisionPtr revIDLastSave="0" documentId="13_ncr:1_{89E1048C-A3FD-4C73-8621-C68D6C8A6B93}" xr6:coauthVersionLast="47" xr6:coauthVersionMax="47" xr10:uidLastSave="{00000000-0000-0000-0000-000000000000}"/>
  <bookViews>
    <workbookView xWindow="21480" yWindow="-120" windowWidth="19440" windowHeight="15000" xr2:uid="{00000000-000D-0000-FFFF-FFFF00000000}"/>
  </bookViews>
  <sheets>
    <sheet name="RA Worksheet" sheetId="4" r:id="rId1"/>
    <sheet name="Instructions" sheetId="5" r:id="rId2"/>
    <sheet name="RA Charts" sheetId="2" r:id="rId3"/>
  </sheets>
  <externalReferences>
    <externalReference r:id="rId4"/>
  </externalReference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4" l="1"/>
  <c r="E16" i="4"/>
  <c r="E11" i="4"/>
  <c r="I11" i="4"/>
  <c r="E9" i="4" l="1"/>
  <c r="E10" i="4"/>
  <c r="E12" i="4"/>
  <c r="E13" i="4"/>
  <c r="E14" i="4"/>
  <c r="E15"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I9" i="4"/>
  <c r="I10" i="4"/>
  <c r="I12" i="4"/>
  <c r="I13" i="4"/>
  <c r="I14" i="4"/>
  <c r="I15"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46" i="4" l="1"/>
  <c r="E146" i="4"/>
  <c r="I145" i="4"/>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<sst xmlns="http://schemas.openxmlformats.org/spreadsheetml/2006/main" count="237" uniqueCount="148">
  <si>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</si>
  <si>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</si>
  <si>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</si>
  <si>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</si>
  <si>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</si>
  <si>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</si>
  <si>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</si>
  <si>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</si>
  <si>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</si>
  <si>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</si>
  <si>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</si>
  <si>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</si>
  <si>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</si>
  <si>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</si>
  <si>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</si>
  <si>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</si>
  <si>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</si>
  <si>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</si>
  <si>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</si>
  <si>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</si>
  <si>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</si>
  <si>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</si>
  <si>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</si>
  <si>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</si>
  <si>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</si>
  <si>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</si>
  <si>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</si>
  <si>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</si>
  <si>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</si>
  <si>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</si>
  <si>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</si>
  <si>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</si>
  <si>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</si>
  <si>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</si>
  <si>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</si>
  <si>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</si>
  <si>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</si>
  <si>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</si>
  <si>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</si>
  <si>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</si>
  <si>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</si>
  <si>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</si>
  <si>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</si>
  <si>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</si>
  <si>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</si>
  <si>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</si>
  <si>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</si>
  <si>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</si>
  <si>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</si>
  <si>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</si>
  <si>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</si>
  <si>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</si>
  <si>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</si>
  <si>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</si>
  <si>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</si>
  <si>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</si>
  <si>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</si>
  <si>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</si>
  <si>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</si>
  <si>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</si>
  <si>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</si>
  <si>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</si>
  <si>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</si>
  <si>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</si>
  <si>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</si>
  <si>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</si>
  <si>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</si>
  <si>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</si>
  <si>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</si>
  <si>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</si>
  <si>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</si>
  <si>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</si>
  <si>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</si>
  <si>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</si>
  <si>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</si>
  <si>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</si>
  <si>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</si>
  <si>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</si>
  <si>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</si>
  <si>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</si>
  <si>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</si>
  <si>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</si>
  <si>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</si>
  <si>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</si>
  <si>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</si>
  <si>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</si>
  <si>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</si>
  <si>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</si>
  <si>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</si>
  <si>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</si>
  <si>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</si>
  <si>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</si>
  <si>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</si>
  <si>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</si>
  <si>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</si>
  <si>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</si>
  <si>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</si>
  <si>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</si>
  <si>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</si>
  <si>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</si>
  <si>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</si>
  <si>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</si>
  <si>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</si>
  <si>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</si>
  <si>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</si>
  <si>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</si>
  <si>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</si>
  <si>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</si>
  <si>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</si>
  <si>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</si>
  <si>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</si>
  <si>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</si>
  <si>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</si>
  <si>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</si>
  <si>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</si>
  <si>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</si>
  <si>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</si>
  <si>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</si>
  <si>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Fishlake and Dixie National Forests</t>
  </si>
  <si>
    <t>Accident/Incident involving Haz-Mat</t>
  </si>
  <si>
    <t xml:space="preserve">Driving , Batch Plant Trailer Towing Haz-Mat  </t>
  </si>
  <si>
    <t>Supervisors and individual assigned to tow batch plant</t>
  </si>
  <si>
    <t>CDL Driving</t>
  </si>
  <si>
    <t>Driving beyond service hour regulations</t>
  </si>
  <si>
    <t xml:space="preserve">Observe the fire program requirements on driving time and work/rest ratio.  Agency records will provide proper evidence of driver’s hours of service.  </t>
  </si>
  <si>
    <t xml:space="preserve">Incident Commander or Burn Boss Individual assigned to tow batch plant </t>
  </si>
  <si>
    <t>Exposure to fuel vapors/chemical vapors and agents while mixing</t>
  </si>
  <si>
    <t>Risk of  static electricity causing ignition of vapors</t>
  </si>
  <si>
    <t>Slips, trips and falls from trailer</t>
  </si>
  <si>
    <t>Equipment malfunction or failure</t>
  </si>
  <si>
    <t>Work methodically, keep surfaces dry and clean.</t>
  </si>
  <si>
    <t>Complete daily helitorch mixing system checklist.  Correct all identified issues.</t>
  </si>
  <si>
    <t>Batch Plant/Mixing Operations</t>
  </si>
  <si>
    <t>Utilize approved aerial ignition equipment with static bonding throughout system, wear appropriate PPE fibers, no cell phones or radios within 50’ of mixing area.</t>
  </si>
  <si>
    <t>Improper use of equipment</t>
  </si>
  <si>
    <t>Read manufactures manual, and checklist.  Wear proper PPE (static free clothing , hard hat, ear/eye protection, gloves, and boots).  Ensure supervision by HTMM qualified operator.  Become familiar with pump operation and valves prior to mixing fuel.</t>
  </si>
  <si>
    <t>To mix alumagel safely for use for precribed fire and  fire suppression.</t>
  </si>
  <si>
    <t>Critical                                                   (Permanent partial disability, temporary total disability; moderate environmental damage; extensive damage to equipment)</t>
  </si>
  <si>
    <t>Take required aerial ignition training, comply with aerial ignition guide standards and wear required PPE, follow aerial ignition guide chapter 4, Fuel Preparation and MSDS Appendix C and Appendix F-Bonding Procedures.</t>
  </si>
  <si>
    <t>Helitorch Manager, Heltorch Mix Master and Mixing Crew</t>
  </si>
  <si>
    <t>Clint Coates                Forest Aviation Officer</t>
  </si>
  <si>
    <t>Batch Plant and Mix Transfer System Operations</t>
  </si>
  <si>
    <t xml:space="preserve"> Conduct pre-trip inspection, Only CDL drivers with hazmat &amp; tanks endorsements may tow the batch plant trailer. Utilize aerial Ignition Guide: Regulatory Issues/Transportation Requirements and Inspection Checklist. Must have agency trailer endorsement for USFS.</t>
  </si>
  <si>
    <t>Catastrophic                                (Imminent and immediate danger of death or permanent disability; major property or facility damage; loss of critical system or equipment)</t>
  </si>
  <si>
    <t>Helicopter/Helibase Operations</t>
  </si>
  <si>
    <t xml:space="preserve">Personnel not qualified or familiar with equipment. </t>
  </si>
  <si>
    <t>Ensure personnel are fully qualified and current with refresher training and certification in assigned position.</t>
  </si>
  <si>
    <t>Incident Commander or Burn Boss Individual assigned to tow batch plant  Helitorch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</si>
</sst>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1">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left" vertical="center" wrapText="1"/>
      <protection locked="0"/>
    </xf>
    <xf numFmtId="0" fontId="32" fillId="0" borderId="5" xfId="0" applyFont="1" applyBorder="1" applyAlignment="1" applyProtection="1">
      <alignment horizontal="center" vertical="center" wrapText="1"/>
      <protection locked="0"/>
    </xf>
    <xf numFmtId="0" fontId="6" fillId="0" borderId="5" xfId="0" applyNumberFormat="1" applyFont="1" applyBorder="1" applyAlignment="1" applyProtection="1">
      <alignment horizontal="left" vertical="center" wrapText="1" readingOrder="1"/>
      <protection locked="0"/>
    </xf>
    <xf numFmtId="0" fontId="0" fillId="0" borderId="4" xfId="0" applyFont="1" applyBorder="1" applyAlignment="1" applyProtection="1">
      <alignment horizontal="left"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5" fillId="0" borderId="5" xfId="0" applyFont="1" applyBorder="1" applyAlignment="1">
      <alignment horizontal="center" vertical="center" wrapText="1"/>
    </xf>
  </cellXfs>
  <cellStyles count="2">
    <cellStyle name="Normal" xfId="0" builtinId="0"/>
    <cellStyle name="Normal 4" xfId="1" xr:uid="{00000000-0005-0000-0000-000001000000}"/>
  </cellStyles>
  <dxfs count="29">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oates/Documents/01Aviation/2023/Helicopter%20Seeding%20Risk%20Assessment%20Workshee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Worksheet"/>
      <sheetName val="Instructions"/>
      <sheetName val="RA Charts"/>
    </sheetNames>
    <sheetDataSet>
      <sheetData sheetId="0"/>
      <sheetData sheetId="1"/>
      <sheetData sheetId="2">
        <row r="3">
          <cell r="D3" t="str">
            <v>Almost Certain</v>
          </cell>
          <cell r="E3" t="str">
            <v>Likely</v>
          </cell>
          <cell r="F3" t="str">
            <v>Possible</v>
          </cell>
          <cell r="G3" t="str">
            <v>Unlikely</v>
          </cell>
          <cell r="H3" t="str">
            <v>Rare</v>
          </cell>
        </row>
        <row r="4">
          <cell r="D4" t="str">
            <v xml:space="preserve"> (Continuously
experienced)</v>
          </cell>
          <cell r="E4" t="str">
            <v xml:space="preserve"> (Will occur frequently)</v>
          </cell>
          <cell r="F4" t="str">
            <v xml:space="preserve"> (Will occur several times)</v>
          </cell>
          <cell r="G4" t="str">
            <v>(Remotely possible but not probable)</v>
          </cell>
          <cell r="H4" t="str">
            <v>(Improbable; but has occurred in the past)</v>
          </cell>
        </row>
        <row r="5">
          <cell r="C5" t="str">
            <v>Catastrophic                                (Imminent and immediate danger of death or permanent disability; major property or facility damage; loss of critical system or equipment)</v>
          </cell>
          <cell r="D5" t="str">
            <v>Extremely High</v>
          </cell>
          <cell r="E5" t="str">
            <v>Extremely High</v>
          </cell>
          <cell r="F5" t="str">
            <v>Extremely High</v>
          </cell>
          <cell r="G5" t="str">
            <v>High</v>
          </cell>
          <cell r="H5" t="str">
            <v>Moderate</v>
          </cell>
        </row>
        <row r="6">
          <cell r="C6" t="str">
            <v>Critical                                                   (Permanent partial disability, temporary total disability; moderate environmental damage; extensive damage to equipment)</v>
          </cell>
          <cell r="D6" t="str">
            <v>Extremely High</v>
          </cell>
          <cell r="E6" t="str">
            <v>Extremely High</v>
          </cell>
          <cell r="F6" t="str">
            <v>High</v>
          </cell>
          <cell r="G6" t="str">
            <v>Moderate</v>
          </cell>
          <cell r="H6" t="str">
            <v>Moderate</v>
          </cell>
        </row>
        <row r="7">
          <cell r="C7" t="str">
            <v>Moderate                                           (Hospitalized minor injury, reversible illness; minor damage to equipment, property or the environment)</v>
          </cell>
          <cell r="D7" t="str">
            <v>High</v>
          </cell>
          <cell r="E7" t="str">
            <v>High</v>
          </cell>
          <cell r="F7" t="str">
            <v>Moderate</v>
          </cell>
          <cell r="G7" t="str">
            <v>Low</v>
          </cell>
          <cell r="H7" t="str">
            <v>Low</v>
          </cell>
        </row>
        <row r="8">
          <cell r="C8" t="str">
            <v>Negligible                                                      (First aid or minor medical treatment; little or no property or environmental damage)</v>
          </cell>
          <cell r="D8" t="str">
            <v>Moderate</v>
          </cell>
          <cell r="E8" t="str">
            <v>Moderate</v>
          </cell>
          <cell r="F8" t="str">
            <v>Low</v>
          </cell>
          <cell r="G8" t="str">
            <v>Low</v>
          </cell>
          <cell r="H8" t="str">
            <v>Low</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4" totalsRowShown="0" headerRowDxfId="28" dataDxfId="26" headerRowBorderDxfId="27" tableBorderDxfId="25" totalsRowBorderDxfId="24">
  <sortState xmlns:xlrd2="http://schemas.microsoft.com/office/spreadsheetml/2017/richdata2" ref="A7:J40">
    <sortCondition ref="A6"/>
  </sortState>
  <tableColumns count="11">
    <tableColumn id="1" xr3:uid="{00000000-0010-0000-0000-000001000000}" name="7. Task" dataDxfId="23"/>
    <tableColumn id="2" xr3:uid="{00000000-0010-0000-0000-000002000000}" name="8. Hazard" dataDxfId="22"/>
    <tableColumn id="3" xr3:uid="{00000000-0010-0000-0000-000003000000}" name="9. Severity/ Consequence" dataDxfId="21"/>
    <tableColumn id="4" xr3:uid="{00000000-0010-0000-0000-000004000000}" name="10. Hazard Probability" dataDxfId="20"/>
    <tableColumn id="5" xr3:uid="{00000000-0010-0000-0000-000005000000}" name="11. RAC" dataDxfId="19">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8"/>
    <tableColumn id="7" xr3:uid="{00000000-0010-0000-0000-000007000000}" name="13. Severity/ Consequences" dataDxfId="17"/>
    <tableColumn id="8" xr3:uid="{00000000-0010-0000-0000-000008000000}" name="14. Hazard Probability" dataDxfId="16"/>
    <tableColumn id="9" xr3:uid="{00000000-0010-0000-0000-000009000000}" name="15. RAC" dataDxfId="15">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14"/>
    <tableColumn id="10" xr3:uid="{00000000-0010-0000-0000-00000A000000}" name="17. Hazard Control _x000a_Assigned to:" dataDxfId="1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6"/>
  <sheetViews>
    <sheetView tabSelected="1" topLeftCell="A4" zoomScale="80" zoomScaleNormal="80" zoomScalePageLayoutView="80" workbookViewId="0">
      <selection activeCell="F13" sqref="F13"/>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85" t="s">
        <v>6</v>
      </c>
      <c r="B1" s="86"/>
      <c r="C1" s="86"/>
      <c r="D1" s="87"/>
      <c r="E1" s="73" t="s">
        <v>33</v>
      </c>
      <c r="F1" s="74"/>
      <c r="G1" s="75"/>
      <c r="H1" s="73" t="s">
        <v>5</v>
      </c>
      <c r="I1" s="74"/>
      <c r="J1" s="74"/>
      <c r="K1" s="75"/>
    </row>
    <row r="2" spans="1:11" ht="30" customHeight="1" thickBot="1" x14ac:dyDescent="0.3">
      <c r="A2" s="88"/>
      <c r="B2" s="89"/>
      <c r="C2" s="89"/>
      <c r="D2" s="90"/>
      <c r="E2" s="76" t="s">
        <v>141</v>
      </c>
      <c r="F2" s="77"/>
      <c r="G2" s="78"/>
      <c r="H2" s="79" t="s">
        <v>118</v>
      </c>
      <c r="I2" s="80"/>
      <c r="J2" s="80"/>
      <c r="K2" s="81"/>
    </row>
    <row r="3" spans="1:11" s="10" customFormat="1" ht="15" customHeight="1" x14ac:dyDescent="0.25">
      <c r="A3" s="73" t="s">
        <v>34</v>
      </c>
      <c r="B3" s="91"/>
      <c r="C3" s="91"/>
      <c r="D3" s="92"/>
      <c r="E3" s="73" t="s">
        <v>4</v>
      </c>
      <c r="F3" s="74"/>
      <c r="G3" s="75"/>
      <c r="H3" s="73" t="s">
        <v>3</v>
      </c>
      <c r="I3" s="74"/>
      <c r="J3" s="74"/>
      <c r="K3" s="75"/>
    </row>
    <row r="4" spans="1:11" ht="43.5" customHeight="1" thickBot="1" x14ac:dyDescent="0.35">
      <c r="A4" s="76" t="s">
        <v>136</v>
      </c>
      <c r="B4" s="93"/>
      <c r="C4" s="93"/>
      <c r="D4" s="94"/>
      <c r="E4" s="79" t="s">
        <v>140</v>
      </c>
      <c r="F4" s="80"/>
      <c r="G4" s="81"/>
      <c r="H4" s="82">
        <v>44944</v>
      </c>
      <c r="I4" s="83"/>
      <c r="J4" s="83"/>
      <c r="K4" s="84"/>
    </row>
    <row r="5" spans="1:11" ht="16.5" customHeight="1" x14ac:dyDescent="0.25">
      <c r="A5" s="70" t="s">
        <v>103</v>
      </c>
      <c r="B5" s="71"/>
      <c r="C5" s="71"/>
      <c r="D5" s="71"/>
      <c r="E5" s="71"/>
      <c r="F5" s="71"/>
      <c r="G5" s="71"/>
      <c r="H5" s="71"/>
      <c r="I5" s="71"/>
      <c r="J5" s="71"/>
      <c r="K5" s="72"/>
    </row>
    <row r="6" spans="1:11" ht="69" customHeight="1" thickBot="1" x14ac:dyDescent="0.3">
      <c r="A6" s="64" t="s">
        <v>7</v>
      </c>
      <c r="B6" s="65"/>
      <c r="C6" s="65"/>
      <c r="D6" s="65"/>
      <c r="E6" s="65"/>
      <c r="F6" s="65"/>
      <c r="G6" s="65"/>
      <c r="H6" s="65"/>
      <c r="I6" s="65"/>
      <c r="J6" s="65"/>
      <c r="K6" s="66"/>
    </row>
    <row r="7" spans="1:11" s="11" customFormat="1" ht="30" customHeight="1" thickBot="1" x14ac:dyDescent="0.3">
      <c r="A7" s="95" t="s">
        <v>36</v>
      </c>
      <c r="B7" s="96"/>
      <c r="C7" s="96"/>
      <c r="D7" s="96"/>
      <c r="E7" s="97"/>
      <c r="F7" s="32" t="s">
        <v>37</v>
      </c>
      <c r="G7" s="67" t="s">
        <v>38</v>
      </c>
      <c r="H7" s="68"/>
      <c r="I7" s="68"/>
      <c r="J7" s="68"/>
      <c r="K7" s="69"/>
    </row>
    <row r="8" spans="1:11" s="12" customFormat="1" ht="45" customHeight="1" thickBot="1" x14ac:dyDescent="0.25">
      <c r="A8" s="28" t="s">
        <v>39</v>
      </c>
      <c r="B8" s="29" t="s">
        <v>40</v>
      </c>
      <c r="C8" s="30" t="s">
        <v>91</v>
      </c>
      <c r="D8" s="29" t="s">
        <v>92</v>
      </c>
      <c r="E8" s="30" t="s">
        <v>41</v>
      </c>
      <c r="F8" s="30" t="s">
        <v>42</v>
      </c>
      <c r="G8" s="30" t="s">
        <v>94</v>
      </c>
      <c r="H8" s="30" t="s">
        <v>93</v>
      </c>
      <c r="I8" s="29" t="s">
        <v>43</v>
      </c>
      <c r="J8" s="31" t="s">
        <v>44</v>
      </c>
      <c r="K8" s="28" t="s">
        <v>45</v>
      </c>
    </row>
    <row r="9" spans="1:11" s="9" customFormat="1" ht="60.75" thickBot="1" x14ac:dyDescent="0.3">
      <c r="A9" s="8" t="s">
        <v>120</v>
      </c>
      <c r="B9" s="24" t="s">
        <v>119</v>
      </c>
      <c r="C9" s="53" t="s">
        <v>137</v>
      </c>
      <c r="D9" s="60" t="s">
        <v>80</v>
      </c>
      <c r="E9" s="15" t="str">
        <f>IFERROR(VLOOKUP(Table24757811135[[#This Row],[9. Severity/ Consequence]],'RA Charts'!$C$4:$H$8,MATCH(Table24757811135[[#This Row],[10. Hazard Probability]],'RA Charts'!$C$3:$H$3,0),FALSE),"")</f>
        <v>High</v>
      </c>
      <c r="F9" s="62" t="s">
        <v>142</v>
      </c>
      <c r="G9" s="53" t="s">
        <v>137</v>
      </c>
      <c r="H9" s="61" t="s">
        <v>81</v>
      </c>
      <c r="I9" s="15" t="str">
        <f>IFERROR(VLOOKUP(Table24757811135[[#This Row],[13. Severity/ Consequences]],'RA Charts'!$C$4:$H$8,MATCH(Table24757811135[[#This Row],[14. Hazard Probability]],'RA Charts'!$C$3:$H$3,0),FALSE),"")</f>
        <v>Moderate</v>
      </c>
      <c r="J9" s="33" t="s">
        <v>74</v>
      </c>
      <c r="K9" s="63" t="s">
        <v>121</v>
      </c>
    </row>
    <row r="10" spans="1:11" s="9" customFormat="1" ht="36.75" thickBot="1" x14ac:dyDescent="0.3">
      <c r="A10" s="8" t="s">
        <v>122</v>
      </c>
      <c r="B10" s="24" t="s">
        <v>123</v>
      </c>
      <c r="C10" s="54" t="s">
        <v>137</v>
      </c>
      <c r="D10" s="60" t="s">
        <v>80</v>
      </c>
      <c r="E10" s="15" t="str">
        <f>IFERROR(VLOOKUP(Table24757811135[[#This Row],[9. Severity/ Consequence]],'RA Charts'!$C$4:$H$8,MATCH(Table24757811135[[#This Row],[10. Hazard Probability]],'RA Charts'!$C$3:$H$3,0),FALSE),"")</f>
        <v>High</v>
      </c>
      <c r="F10" s="62" t="s">
        <v>124</v>
      </c>
      <c r="G10" s="53" t="s">
        <v>137</v>
      </c>
      <c r="H10" s="61" t="s">
        <v>82</v>
      </c>
      <c r="I10" s="15" t="str">
        <f>IFERROR(VLOOKUP(Table24757811135[[#This Row],[13. Severity/ Consequences]],'RA Charts'!$C$4:$H$8,MATCH(Table24757811135[[#This Row],[14. Hazard Probability]],'RA Charts'!$C$3:$H$3,0),FALSE),"")</f>
        <v>Moderate</v>
      </c>
      <c r="J10" s="33" t="s">
        <v>74</v>
      </c>
      <c r="K10" s="62" t="s">
        <v>125</v>
      </c>
    </row>
    <row r="11" spans="1:11" s="9" customFormat="1" ht="60.75" thickBot="1" x14ac:dyDescent="0.3">
      <c r="A11" s="8" t="s">
        <v>132</v>
      </c>
      <c r="B11" s="62" t="s">
        <v>134</v>
      </c>
      <c r="C11" s="53" t="s">
        <v>137</v>
      </c>
      <c r="D11" s="60" t="s">
        <v>80</v>
      </c>
      <c r="E11" s="15" t="str">
        <f>IFERROR(VLOOKUP(Table24757811135[[#This Row],[9. Severity/ Consequence]],'RA Charts'!$C$4:$H$8,MATCH(Table24757811135[[#This Row],[10. Hazard Probability]],'RA Charts'!$C$3:$H$3,0),FALSE),"")</f>
        <v>High</v>
      </c>
      <c r="F11" s="62" t="s">
        <v>135</v>
      </c>
      <c r="G11" s="53" t="s">
        <v>137</v>
      </c>
      <c r="H11" s="61" t="s">
        <v>81</v>
      </c>
      <c r="I11" s="15" t="str">
        <f>IFERROR(VLOOKUP(Table24757811135[[#This Row],[13. Severity/ Consequences]],'RA Charts'!$C$4:$H$8,MATCH(Table24757811135[[#This Row],[14. Hazard Probability]],'RA Charts'!$C$3:$H$3,0),FALSE),"")</f>
        <v>Moderate</v>
      </c>
      <c r="J11" s="33" t="s">
        <v>74</v>
      </c>
      <c r="K11" s="62" t="s">
        <v>139</v>
      </c>
    </row>
    <row r="12" spans="1:11" s="9" customFormat="1" ht="48.75" thickBot="1" x14ac:dyDescent="0.3">
      <c r="A12" s="8" t="s">
        <v>132</v>
      </c>
      <c r="B12" s="62" t="s">
        <v>126</v>
      </c>
      <c r="C12" s="53" t="s">
        <v>117</v>
      </c>
      <c r="D12" s="60" t="s">
        <v>80</v>
      </c>
      <c r="E12" s="15" t="str">
        <f>IFERROR(VLOOKUP(Table24757811135[[#This Row],[9. Severity/ Consequence]],'RA Charts'!$C$4:$H$8,MATCH(Table24757811135[[#This Row],[10. Hazard Probability]],'RA Charts'!$C$3:$H$3,0),FALSE),"")</f>
        <v>Moderate</v>
      </c>
      <c r="F12" s="62" t="s">
        <v>138</v>
      </c>
      <c r="G12" s="53" t="s">
        <v>117</v>
      </c>
      <c r="H12" s="61" t="s">
        <v>81</v>
      </c>
      <c r="I12" s="15" t="str">
        <f>IFERROR(VLOOKUP(Table24757811135[[#This Row],[13. Severity/ Consequences]],'RA Charts'!$C$4:$H$8,MATCH(Table24757811135[[#This Row],[14. Hazard Probability]],'RA Charts'!$C$3:$H$3,0),FALSE),"")</f>
        <v>Low</v>
      </c>
      <c r="J12" s="33" t="s">
        <v>74</v>
      </c>
      <c r="K12" s="62" t="s">
        <v>139</v>
      </c>
    </row>
    <row r="13" spans="1:11" s="9" customFormat="1" ht="36.75" thickBot="1" x14ac:dyDescent="0.3">
      <c r="A13" s="8" t="s">
        <v>132</v>
      </c>
      <c r="B13" s="62" t="s">
        <v>127</v>
      </c>
      <c r="C13" s="53" t="s">
        <v>143</v>
      </c>
      <c r="D13" s="60" t="s">
        <v>81</v>
      </c>
      <c r="E13" s="15" t="str">
        <f>IFERROR(VLOOKUP(Table24757811135[[#This Row],[9. Severity/ Consequence]],'RA Charts'!$C$4:$H$8,MATCH(Table24757811135[[#This Row],[10. Hazard Probability]],'RA Charts'!$C$3:$H$3,0),FALSE),"")</f>
        <v>High</v>
      </c>
      <c r="F13" s="62" t="s">
        <v>133</v>
      </c>
      <c r="G13" s="53" t="s">
        <v>143</v>
      </c>
      <c r="H13" s="61" t="s">
        <v>82</v>
      </c>
      <c r="I13" s="15" t="str">
        <f>IFERROR(VLOOKUP(Table24757811135[[#This Row],[13. Severity/ Consequences]],'RA Charts'!$C$4:$H$8,MATCH(Table24757811135[[#This Row],[14. Hazard Probability]],'RA Charts'!$C$3:$H$3,0),FALSE),"")</f>
        <v>Moderate</v>
      </c>
      <c r="J13" s="33" t="s">
        <v>74</v>
      </c>
      <c r="K13" s="62" t="s">
        <v>139</v>
      </c>
    </row>
    <row r="14" spans="1:11" s="9" customFormat="1" ht="24.75" thickBot="1" x14ac:dyDescent="0.3">
      <c r="A14" s="8" t="s">
        <v>132</v>
      </c>
      <c r="B14" s="62" t="s">
        <v>128</v>
      </c>
      <c r="C14" s="53" t="s">
        <v>137</v>
      </c>
      <c r="D14" s="60" t="s">
        <v>80</v>
      </c>
      <c r="E14" s="15" t="str">
        <f>IFERROR(VLOOKUP(Table24757811135[[#This Row],[9. Severity/ Consequence]],'RA Charts'!$C$4:$H$8,MATCH(Table24757811135[[#This Row],[10. Hazard Probability]],'RA Charts'!$C$3:$H$3,0),FALSE),"")</f>
        <v>High</v>
      </c>
      <c r="F14" s="62" t="s">
        <v>130</v>
      </c>
      <c r="G14" s="53" t="s">
        <v>137</v>
      </c>
      <c r="H14" s="61" t="s">
        <v>81</v>
      </c>
      <c r="I14" s="15" t="str">
        <f>IFERROR(VLOOKUP(Table24757811135[[#This Row],[13. Severity/ Consequences]],'RA Charts'!$C$4:$H$8,MATCH(Table24757811135[[#This Row],[14. Hazard Probability]],'RA Charts'!$C$3:$H$3,0),FALSE),"")</f>
        <v>Moderate</v>
      </c>
      <c r="J14" s="33" t="s">
        <v>74</v>
      </c>
      <c r="K14" s="62" t="s">
        <v>139</v>
      </c>
    </row>
    <row r="15" spans="1:11" s="9" customFormat="1" ht="24.75" thickBot="1" x14ac:dyDescent="0.3">
      <c r="A15" s="8" t="s">
        <v>132</v>
      </c>
      <c r="B15" s="62" t="s">
        <v>129</v>
      </c>
      <c r="C15" s="55" t="s">
        <v>117</v>
      </c>
      <c r="D15" s="60" t="s">
        <v>80</v>
      </c>
      <c r="E15" s="15" t="str">
        <f>IFERROR(VLOOKUP(Table24757811135[[#This Row],[9. Severity/ Consequence]],'RA Charts'!$C$4:$H$8,MATCH(Table24757811135[[#This Row],[10. Hazard Probability]],'RA Charts'!$C$3:$H$3,0),FALSE),"")</f>
        <v>Moderate</v>
      </c>
      <c r="F15" s="62" t="s">
        <v>131</v>
      </c>
      <c r="G15" s="55" t="s">
        <v>117</v>
      </c>
      <c r="H15" s="61" t="s">
        <v>81</v>
      </c>
      <c r="I15" s="27" t="str">
        <f>IFERROR(VLOOKUP(Table24757811135[[#This Row],[13. Severity/ Consequences]],'RA Charts'!$C$4:$H$8,MATCH(Table24757811135[[#This Row],[14. Hazard Probability]],'RA Charts'!$C$3:$H$3,0),FALSE),"")</f>
        <v>Low</v>
      </c>
      <c r="J15" s="34" t="s">
        <v>74</v>
      </c>
      <c r="K15" s="62" t="s">
        <v>139</v>
      </c>
    </row>
    <row r="16" spans="1:11" s="9" customFormat="1" ht="48.75" thickBot="1" x14ac:dyDescent="0.3">
      <c r="A16" s="8" t="s">
        <v>144</v>
      </c>
      <c r="B16" s="139" t="s">
        <v>145</v>
      </c>
      <c r="C16" s="53" t="s">
        <v>117</v>
      </c>
      <c r="D16" s="60" t="s">
        <v>80</v>
      </c>
      <c r="E16" s="140" t="str">
        <f>IFERROR(VLOOKUP([1]!Table24757811135[[#This Row],[9. Severity/ Consequence]],'[1]RA Charts'!$C$4:$H$8,MATCH([1]!Table24757811135[[#This Row],[10. Hazard Probability]],'[1]RA Charts'!$C$3:$H$3,0),FALSE),"")</f>
        <v>High</v>
      </c>
      <c r="F16" s="139" t="s">
        <v>146</v>
      </c>
      <c r="G16" s="53" t="s">
        <v>117</v>
      </c>
      <c r="H16" s="61" t="s">
        <v>81</v>
      </c>
      <c r="I16" s="140" t="str">
        <f>IFERROR(VLOOKUP([1]!Table24757811135[[#This Row],[13. Severity/ Consequences]],'[1]RA Charts'!$C$4:$H$8,MATCH([1]!Table24757811135[[#This Row],[14. Hazard Probability]],'[1]RA Charts'!$C$3:$H$3,0),FALSE),"")</f>
        <v>Moderate</v>
      </c>
      <c r="J16" s="37" t="s">
        <v>74</v>
      </c>
      <c r="K16" s="62" t="s">
        <v>147</v>
      </c>
    </row>
    <row r="17" spans="1:11" s="9" customFormat="1" ht="15.75" thickBot="1" x14ac:dyDescent="0.3">
      <c r="A17" s="8"/>
      <c r="B17" s="62"/>
      <c r="C17" s="55"/>
      <c r="D17" s="60"/>
      <c r="E17" s="15" t="str">
        <f>IFERROR(VLOOKUP(Table24757811135[[#This Row],[9. Severity/ Consequence]],'RA Charts'!$C$4:$H$8,MATCH(Table24757811135[[#This Row],[10. Hazard Probability]],'RA Charts'!$C$3:$H$3,0),FALSE),"")</f>
        <v/>
      </c>
      <c r="F17" s="62"/>
      <c r="G17" s="55"/>
      <c r="H17" s="61"/>
      <c r="I17" s="27" t="str">
        <f>IFERROR(VLOOKUP(Table24757811135[[#This Row],[13. Severity/ Consequences]],'RA Charts'!$C$4:$H$8,MATCH(Table24757811135[[#This Row],[14. Hazard Probability]],'RA Charts'!$C$3:$H$3,0),FALSE),"")</f>
        <v/>
      </c>
      <c r="J17" s="34"/>
      <c r="K17" s="23"/>
    </row>
    <row r="18" spans="1:11" s="9" customFormat="1" ht="15.75" thickBot="1" x14ac:dyDescent="0.3">
      <c r="A18" s="8"/>
      <c r="B18" s="62"/>
      <c r="C18" s="55"/>
      <c r="D18" s="60"/>
      <c r="E18" s="15" t="str">
        <f>IFERROR(VLOOKUP(Table24757811135[[#This Row],[9. Severity/ Consequence]],'RA Charts'!$C$4:$H$8,MATCH(Table24757811135[[#This Row],[10. Hazard Probability]],'RA Charts'!$C$3:$H$3,0),FALSE),"")</f>
        <v/>
      </c>
      <c r="F18" s="62"/>
      <c r="G18" s="55"/>
      <c r="H18" s="61"/>
      <c r="I18" s="27" t="str">
        <f>IFERROR(VLOOKUP(Table24757811135[[#This Row],[13. Severity/ Consequences]],'RA Charts'!$C$4:$H$8,MATCH(Table24757811135[[#This Row],[14. Hazard Probability]],'RA Charts'!$C$3:$H$3,0),FALSE),"")</f>
        <v/>
      </c>
      <c r="J18" s="34"/>
      <c r="K18" s="23"/>
    </row>
    <row r="19" spans="1:11" s="9" customFormat="1" ht="15.75" thickBot="1" x14ac:dyDescent="0.3">
      <c r="A19" s="8"/>
      <c r="B19" s="62"/>
      <c r="C19" s="55"/>
      <c r="D19" s="60"/>
      <c r="E19" s="15" t="str">
        <f>IFERROR(VLOOKUP(Table24757811135[[#This Row],[9. Severity/ Consequence]],'RA Charts'!$C$4:$H$8,MATCH(Table24757811135[[#This Row],[10. Hazard Probability]],'RA Charts'!$C$3:$H$3,0),FALSE),"")</f>
        <v/>
      </c>
      <c r="F19" s="62"/>
      <c r="G19" s="55"/>
      <c r="H19" s="61"/>
      <c r="I19" s="27" t="str">
        <f>IFERROR(VLOOKUP(Table24757811135[[#This Row],[13. Severity/ Consequences]],'RA Charts'!$C$4:$H$8,MATCH(Table24757811135[[#This Row],[14. Hazard Probability]],'RA Charts'!$C$3:$H$3,0),FALSE),"")</f>
        <v/>
      </c>
      <c r="J19" s="34"/>
      <c r="K19" s="23"/>
    </row>
    <row r="20" spans="1:11" s="9" customFormat="1" ht="15.75" thickBot="1" x14ac:dyDescent="0.3">
      <c r="A20" s="8"/>
      <c r="B20" s="25"/>
      <c r="C20" s="55"/>
      <c r="D20" s="60"/>
      <c r="E20" s="15" t="str">
        <f>IFERROR(VLOOKUP(Table24757811135[[#This Row],[9. Severity/ Consequence]],'RA Charts'!$C$4:$H$8,MATCH(Table24757811135[[#This Row],[10. Hazard Probability]],'RA Charts'!$C$3:$H$3,0),FALSE),"")</f>
        <v/>
      </c>
      <c r="F20" s="62"/>
      <c r="G20" s="55"/>
      <c r="H20" s="61"/>
      <c r="I20" s="27" t="str">
        <f>IFERROR(VLOOKUP(Table24757811135[[#This Row],[13. Severity/ Consequences]],'RA Charts'!$C$4:$H$8,MATCH(Table24757811135[[#This Row],[14. Hazard Probability]],'RA Charts'!$C$3:$H$3,0),FALSE),"")</f>
        <v/>
      </c>
      <c r="J20" s="34"/>
      <c r="K20" s="23"/>
    </row>
    <row r="21" spans="1:11" s="9" customFormat="1" ht="15.75" thickBot="1" x14ac:dyDescent="0.3">
      <c r="A21" s="8"/>
      <c r="B21" s="25"/>
      <c r="C21" s="55"/>
      <c r="D21" s="60"/>
      <c r="E21" s="15" t="str">
        <f>IFERROR(VLOOKUP(Table24757811135[[#This Row],[9. Severity/ Consequence]],'RA Charts'!$C$4:$H$8,MATCH(Table24757811135[[#This Row],[10. Hazard Probability]],'RA Charts'!$C$3:$H$3,0),FALSE),"")</f>
        <v/>
      </c>
      <c r="F21" s="62"/>
      <c r="G21" s="55"/>
      <c r="H21" s="41"/>
      <c r="I21" s="27" t="str">
        <f>IFERROR(VLOOKUP(Table24757811135[[#This Row],[13. Severity/ Consequences]],'RA Charts'!$C$4:$H$8,MATCH(Table24757811135[[#This Row],[14. Hazard Probability]],'RA Charts'!$C$3:$H$3,0),FALSE),"")</f>
        <v/>
      </c>
      <c r="J21" s="34"/>
      <c r="K21" s="23"/>
    </row>
    <row r="22" spans="1:11" s="9" customFormat="1" ht="15.75" thickBot="1" x14ac:dyDescent="0.3">
      <c r="A22" s="8"/>
      <c r="B22" s="25"/>
      <c r="C22" s="55"/>
      <c r="D22" s="60"/>
      <c r="E22" s="15" t="str">
        <f>IFERROR(VLOOKUP(Table24757811135[[#This Row],[9. Severity/ Consequence]],'RA Charts'!$C$4:$H$8,MATCH(Table24757811135[[#This Row],[10. Hazard Probability]],'RA Charts'!$C$3:$H$3,0),FALSE),"")</f>
        <v/>
      </c>
      <c r="F22" s="62"/>
      <c r="G22" s="55"/>
      <c r="H22" s="41"/>
      <c r="I22" s="27" t="str">
        <f>IFERROR(VLOOKUP(Table24757811135[[#This Row],[13. Severity/ Consequences]],'RA Charts'!$C$4:$H$8,MATCH(Table24757811135[[#This Row],[14. Hazard Probability]],'RA Charts'!$C$3:$H$3,0),FALSE),"")</f>
        <v/>
      </c>
      <c r="J22" s="34"/>
      <c r="K22" s="23"/>
    </row>
    <row r="23" spans="1:11" s="9" customFormat="1" ht="15.75" thickBot="1" x14ac:dyDescent="0.3">
      <c r="A23" s="8"/>
      <c r="B23" s="25"/>
      <c r="C23" s="55"/>
      <c r="D23" s="60"/>
      <c r="E23" s="15" t="str">
        <f>IFERROR(VLOOKUP(Table24757811135[[#This Row],[9. Severity/ Consequence]],'RA Charts'!$C$4:$H$8,MATCH(Table24757811135[[#This Row],[10. Hazard Probability]],'RA Charts'!$C$3:$H$3,0),FALSE),"")</f>
        <v/>
      </c>
      <c r="F23" s="62"/>
      <c r="G23" s="55"/>
      <c r="H23" s="41"/>
      <c r="I23" s="27" t="str">
        <f>IFERROR(VLOOKUP(Table24757811135[[#This Row],[13. Severity/ Consequences]],'RA Charts'!$C$4:$H$8,MATCH(Table24757811135[[#This Row],[14. Hazard Probability]],'RA Charts'!$C$3:$H$3,0),FALSE),"")</f>
        <v/>
      </c>
      <c r="J23" s="34"/>
      <c r="K23" s="23"/>
    </row>
    <row r="24" spans="1:11" s="9" customFormat="1" ht="15.75" thickBot="1" x14ac:dyDescent="0.3">
      <c r="A24" s="8"/>
      <c r="B24" s="25"/>
      <c r="C24" s="55"/>
      <c r="D24" s="41"/>
      <c r="E24" s="15" t="str">
        <f>IFERROR(VLOOKUP(Table24757811135[[#This Row],[9. Severity/ Consequence]],'RA Charts'!$C$4:$H$8,MATCH(Table24757811135[[#This Row],[10. Hazard Probability]],'RA Charts'!$C$3:$H$3,0),FALSE),"")</f>
        <v/>
      </c>
      <c r="F24" s="62"/>
      <c r="G24" s="55"/>
      <c r="H24" s="41"/>
      <c r="I24" s="27" t="str">
        <f>IFERROR(VLOOKUP(Table24757811135[[#This Row],[13. Severity/ Consequences]],'RA Charts'!$C$4:$H$8,MATCH(Table24757811135[[#This Row],[14. Hazard Probability]],'RA Charts'!$C$3:$H$3,0),FALSE),"")</f>
        <v/>
      </c>
      <c r="J24" s="34"/>
      <c r="K24" s="23"/>
    </row>
    <row r="25" spans="1:11" s="9" customFormat="1" ht="15.75" thickBot="1" x14ac:dyDescent="0.3">
      <c r="A25" s="8"/>
      <c r="B25" s="25"/>
      <c r="C25" s="55"/>
      <c r="D25" s="41"/>
      <c r="E25" s="15" t="str">
        <f>IFERROR(VLOOKUP(Table24757811135[[#This Row],[9. Severity/ Consequence]],'RA Charts'!$C$4:$H$8,MATCH(Table24757811135[[#This Row],[10. Hazard Probability]],'RA Charts'!$C$3:$H$3,0),FALSE),"")</f>
        <v/>
      </c>
      <c r="F25" s="62"/>
      <c r="G25" s="55"/>
      <c r="H25" s="41"/>
      <c r="I25" s="27" t="str">
        <f>IFERROR(VLOOKUP(Table24757811135[[#This Row],[13. Severity/ Consequences]],'RA Charts'!$C$4:$H$8,MATCH(Table24757811135[[#This Row],[14. Hazard Probability]],'RA Charts'!$C$3:$H$3,0),FALSE),"")</f>
        <v/>
      </c>
      <c r="J25" s="34"/>
      <c r="K25" s="23"/>
    </row>
    <row r="26" spans="1:11" s="9" customFormat="1" ht="15.75" thickBot="1" x14ac:dyDescent="0.3">
      <c r="A26" s="8"/>
      <c r="B26" s="25"/>
      <c r="C26" s="55"/>
      <c r="D26" s="41"/>
      <c r="E26" s="15" t="str">
        <f>IFERROR(VLOOKUP(Table24757811135[[#This Row],[9. Severity/ Consequence]],'RA Charts'!$C$4:$H$8,MATCH(Table24757811135[[#This Row],[10. Hazard Probability]],'RA Charts'!$C$3:$H$3,0),FALSE),"")</f>
        <v/>
      </c>
      <c r="F26" s="62"/>
      <c r="G26" s="55"/>
      <c r="H26" s="41"/>
      <c r="I26" s="27" t="str">
        <f>IFERROR(VLOOKUP(Table24757811135[[#This Row],[13. Severity/ Consequences]],'RA Charts'!$C$4:$H$8,MATCH(Table24757811135[[#This Row],[14. Hazard Probability]],'RA Charts'!$C$3:$H$3,0),FALSE),"")</f>
        <v/>
      </c>
      <c r="J26" s="34"/>
      <c r="K26" s="23"/>
    </row>
    <row r="27" spans="1:11" s="9" customFormat="1" ht="15.75" thickBot="1" x14ac:dyDescent="0.3">
      <c r="A27" s="8"/>
      <c r="B27" s="25"/>
      <c r="C27" s="55"/>
      <c r="D27" s="41"/>
      <c r="E27" s="15" t="str">
        <f>IFERROR(VLOOKUP(Table24757811135[[#This Row],[9. Severity/ Consequence]],'RA Charts'!$C$4:$H$8,MATCH(Table24757811135[[#This Row],[10. Hazard Probability]],'RA Charts'!$C$3:$H$3,0),FALSE),"")</f>
        <v/>
      </c>
      <c r="F27" s="62"/>
      <c r="G27" s="55"/>
      <c r="H27" s="41"/>
      <c r="I27" s="27" t="str">
        <f>IFERROR(VLOOKUP(Table24757811135[[#This Row],[13. Severity/ Consequences]],'RA Charts'!$C$4:$H$8,MATCH(Table24757811135[[#This Row],[14. Hazard Probability]],'RA Charts'!$C$3:$H$3,0),FALSE),"")</f>
        <v/>
      </c>
      <c r="J27" s="34"/>
      <c r="K27" s="23"/>
    </row>
    <row r="28" spans="1:11" s="9" customFormat="1" ht="15.75" thickBot="1" x14ac:dyDescent="0.3">
      <c r="A28" s="8"/>
      <c r="B28" s="25"/>
      <c r="C28" s="55"/>
      <c r="D28" s="41"/>
      <c r="E28" s="15" t="str">
        <f>IFERROR(VLOOKUP(Table24757811135[[#This Row],[9. Severity/ Consequence]],'RA Charts'!$C$4:$H$8,MATCH(Table24757811135[[#This Row],[10. Hazard Probability]],'RA Charts'!$C$3:$H$3,0),FALSE),"")</f>
        <v/>
      </c>
      <c r="F28" s="62"/>
      <c r="G28" s="55"/>
      <c r="H28" s="41"/>
      <c r="I28" s="27" t="str">
        <f>IFERROR(VLOOKUP(Table24757811135[[#This Row],[13. Severity/ Consequences]],'RA Charts'!$C$4:$H$8,MATCH(Table24757811135[[#This Row],[14. Hazard Probability]],'RA Charts'!$C$3:$H$3,0),FALSE),"")</f>
        <v/>
      </c>
      <c r="J28" s="34"/>
      <c r="K28" s="23"/>
    </row>
    <row r="29" spans="1:11" s="9" customFormat="1" ht="15.75" thickBot="1" x14ac:dyDescent="0.3">
      <c r="A29" s="8"/>
      <c r="B29" s="25"/>
      <c r="C29" s="55"/>
      <c r="D29" s="41"/>
      <c r="E29" s="15" t="str">
        <f>IFERROR(VLOOKUP(Table24757811135[[#This Row],[9. Severity/ Consequence]],'RA Charts'!$C$4:$H$8,MATCH(Table24757811135[[#This Row],[10. Hazard Probability]],'RA Charts'!$C$3:$H$3,0),FALSE),"")</f>
        <v/>
      </c>
      <c r="F29" s="62"/>
      <c r="G29" s="55"/>
      <c r="H29" s="41"/>
      <c r="I29" s="27" t="str">
        <f>IFERROR(VLOOKUP(Table24757811135[[#This Row],[13. Severity/ Consequences]],'RA Charts'!$C$4:$H$8,MATCH(Table24757811135[[#This Row],[14. Hazard Probability]],'RA Charts'!$C$3:$H$3,0),FALSE),"")</f>
        <v/>
      </c>
      <c r="J29" s="34"/>
      <c r="K29" s="23"/>
    </row>
    <row r="30" spans="1:11" s="9" customFormat="1" ht="15.75" thickBot="1" x14ac:dyDescent="0.3">
      <c r="A30" s="8"/>
      <c r="B30" s="25"/>
      <c r="C30" s="55"/>
      <c r="D30" s="41"/>
      <c r="E30" s="15" t="str">
        <f>IFERROR(VLOOKUP(Table24757811135[[#This Row],[9. Severity/ Consequence]],'RA Charts'!$C$4:$H$8,MATCH(Table24757811135[[#This Row],[10. Hazard Probability]],'RA Charts'!$C$3:$H$3,0),FALSE),"")</f>
        <v/>
      </c>
      <c r="F30" s="62"/>
      <c r="G30" s="55"/>
      <c r="H30" s="41"/>
      <c r="I30" s="27" t="str">
        <f>IFERROR(VLOOKUP(Table24757811135[[#This Row],[13. Severity/ Consequences]],'RA Charts'!$C$4:$H$8,MATCH(Table24757811135[[#This Row],[14. Hazard Probability]],'RA Charts'!$C$3:$H$3,0),FALSE),"")</f>
        <v/>
      </c>
      <c r="J30" s="34"/>
      <c r="K30" s="23"/>
    </row>
    <row r="31" spans="1:11" s="9" customFormat="1" ht="15.75" thickBot="1" x14ac:dyDescent="0.3">
      <c r="A31" s="8"/>
      <c r="B31" s="25"/>
      <c r="C31" s="55"/>
      <c r="D31" s="41"/>
      <c r="E31" s="15" t="str">
        <f>IFERROR(VLOOKUP(Table24757811135[[#This Row],[9. Severity/ Consequence]],'RA Charts'!$C$4:$H$8,MATCH(Table24757811135[[#This Row],[10. Hazard Probability]],'RA Charts'!$C$3:$H$3,0),FALSE),"")</f>
        <v/>
      </c>
      <c r="F31" s="62"/>
      <c r="G31" s="55"/>
      <c r="H31" s="41"/>
      <c r="I31" s="27" t="str">
        <f>IFERROR(VLOOKUP(Table24757811135[[#This Row],[13. Severity/ Consequences]],'RA Charts'!$C$4:$H$8,MATCH(Table24757811135[[#This Row],[14. Hazard Probability]],'RA Charts'!$C$3:$H$3,0),FALSE),"")</f>
        <v/>
      </c>
      <c r="J31" s="34"/>
      <c r="K31" s="23"/>
    </row>
    <row r="32" spans="1:11" s="9" customFormat="1" ht="15.75" thickBot="1" x14ac:dyDescent="0.3">
      <c r="A32" s="8"/>
      <c r="B32" s="25"/>
      <c r="C32" s="55"/>
      <c r="D32" s="41"/>
      <c r="E32" s="15" t="str">
        <f>IFERROR(VLOOKUP(Table24757811135[[#This Row],[9. Severity/ Consequence]],'RA Charts'!$C$4:$H$8,MATCH(Table24757811135[[#This Row],[10. Hazard Probability]],'RA Charts'!$C$3:$H$3,0),FALSE),"")</f>
        <v/>
      </c>
      <c r="F32" s="62"/>
      <c r="G32" s="55"/>
      <c r="H32" s="41"/>
      <c r="I32" s="27" t="str">
        <f>IFERROR(VLOOKUP(Table24757811135[[#This Row],[13. Severity/ Consequences]],'RA Charts'!$C$4:$H$8,MATCH(Table24757811135[[#This Row],[14. Hazard Probability]],'RA Charts'!$C$3:$H$3,0),FALSE),"")</f>
        <v/>
      </c>
      <c r="J32" s="34"/>
      <c r="K32" s="23"/>
    </row>
    <row r="33" spans="1:11" s="9" customFormat="1" ht="15.75" thickBot="1" x14ac:dyDescent="0.3">
      <c r="A33" s="8"/>
      <c r="B33" s="25"/>
      <c r="C33" s="55"/>
      <c r="D33" s="41"/>
      <c r="E33" s="15" t="str">
        <f>IFERROR(VLOOKUP(Table24757811135[[#This Row],[9. Severity/ Consequence]],'RA Charts'!$C$4:$H$8,MATCH(Table24757811135[[#This Row],[10. Hazard Probability]],'RA Charts'!$C$3:$H$3,0),FALSE),"")</f>
        <v/>
      </c>
      <c r="F33" s="62"/>
      <c r="G33" s="55"/>
      <c r="H33" s="41"/>
      <c r="I33" s="27" t="str">
        <f>IFERROR(VLOOKUP(Table24757811135[[#This Row],[13. Severity/ Consequences]],'RA Charts'!$C$4:$H$8,MATCH(Table24757811135[[#This Row],[14. Hazard Probability]],'RA Charts'!$C$3:$H$3,0),FALSE),"")</f>
        <v/>
      </c>
      <c r="J33" s="34"/>
      <c r="K33" s="23"/>
    </row>
    <row r="34" spans="1:11" s="9" customFormat="1" ht="15.75" thickBot="1" x14ac:dyDescent="0.3">
      <c r="A34" s="8"/>
      <c r="B34" s="25"/>
      <c r="C34" s="55"/>
      <c r="D34" s="41"/>
      <c r="E34" s="15" t="str">
        <f>IFERROR(VLOOKUP(Table24757811135[[#This Row],[9. Severity/ Consequence]],'RA Charts'!$C$4:$H$8,MATCH(Table24757811135[[#This Row],[10. Hazard Probability]],'RA Charts'!$C$3:$H$3,0),FALSE),"")</f>
        <v/>
      </c>
      <c r="F34" s="62"/>
      <c r="G34" s="55"/>
      <c r="H34" s="41"/>
      <c r="I34" s="27" t="str">
        <f>IFERROR(VLOOKUP(Table24757811135[[#This Row],[13. Severity/ Consequences]],'RA Charts'!$C$4:$H$8,MATCH(Table24757811135[[#This Row],[14. Hazard Probability]],'RA Charts'!$C$3:$H$3,0),FALSE),"")</f>
        <v/>
      </c>
      <c r="J34" s="34"/>
      <c r="K34" s="23"/>
    </row>
    <row r="35" spans="1:11" s="9" customFormat="1" ht="15.75" thickBot="1" x14ac:dyDescent="0.3">
      <c r="A35" s="8"/>
      <c r="B35" s="25"/>
      <c r="C35" s="55"/>
      <c r="D35" s="41"/>
      <c r="E35" s="15" t="str">
        <f>IFERROR(VLOOKUP(Table24757811135[[#This Row],[9. Severity/ Consequence]],'RA Charts'!$C$4:$H$8,MATCH(Table24757811135[[#This Row],[10. Hazard Probability]],'RA Charts'!$C$3:$H$3,0),FALSE),"")</f>
        <v/>
      </c>
      <c r="F35" s="62"/>
      <c r="G35" s="55"/>
      <c r="H35" s="41"/>
      <c r="I35" s="27" t="str">
        <f>IFERROR(VLOOKUP(Table24757811135[[#This Row],[13. Severity/ Consequences]],'RA Charts'!$C$4:$H$8,MATCH(Table24757811135[[#This Row],[14. Hazard Probability]],'RA Charts'!$C$3:$H$3,0),FALSE),"")</f>
        <v/>
      </c>
      <c r="J35" s="34"/>
      <c r="K35" s="23"/>
    </row>
    <row r="36" spans="1:11" s="9" customFormat="1" ht="15.75" thickBot="1" x14ac:dyDescent="0.3">
      <c r="A36" s="8"/>
      <c r="B36" s="25"/>
      <c r="C36" s="55"/>
      <c r="D36" s="41"/>
      <c r="E36" s="15" t="str">
        <f>IFERROR(VLOOKUP(Table24757811135[[#This Row],[9. Severity/ Consequence]],'RA Charts'!$C$4:$H$8,MATCH(Table24757811135[[#This Row],[10. Hazard Probability]],'RA Charts'!$C$3:$H$3,0),FALSE),"")</f>
        <v/>
      </c>
      <c r="F36" s="62"/>
      <c r="G36" s="55"/>
      <c r="H36" s="41"/>
      <c r="I36" s="27" t="str">
        <f>IFERROR(VLOOKUP(Table24757811135[[#This Row],[13. Severity/ Consequences]],'RA Charts'!$C$4:$H$8,MATCH(Table24757811135[[#This Row],[14. Hazard Probability]],'RA Charts'!$C$3:$H$3,0),FALSE),"")</f>
        <v/>
      </c>
      <c r="J36" s="34"/>
      <c r="K36" s="23"/>
    </row>
    <row r="37" spans="1:11" ht="15.75" thickBot="1" x14ac:dyDescent="0.3">
      <c r="A37" s="8"/>
      <c r="B37" s="25"/>
      <c r="C37" s="55"/>
      <c r="D37" s="41"/>
      <c r="E37" s="15" t="str">
        <f>IFERROR(VLOOKUP(Table24757811135[[#This Row],[9. Severity/ Consequence]],'RA Charts'!$C$4:$H$8,MATCH(Table24757811135[[#This Row],[10. Hazard Probability]],'RA Charts'!$C$3:$H$3,0),FALSE),"")</f>
        <v/>
      </c>
      <c r="F37" s="62"/>
      <c r="G37" s="55"/>
      <c r="H37" s="41"/>
      <c r="I37" s="27" t="str">
        <f>IFERROR(VLOOKUP(Table24757811135[[#This Row],[13. Severity/ Consequences]],'RA Charts'!$C$4:$H$8,MATCH(Table24757811135[[#This Row],[14. Hazard Probability]],'RA Charts'!$C$3:$H$3,0),FALSE),"")</f>
        <v/>
      </c>
      <c r="J37" s="34"/>
      <c r="K37" s="23"/>
    </row>
    <row r="38" spans="1:11" ht="15.75" thickBot="1" x14ac:dyDescent="0.3">
      <c r="A38" s="8"/>
      <c r="B38" s="25"/>
      <c r="C38" s="55"/>
      <c r="D38" s="41"/>
      <c r="E38" s="15" t="str">
        <f>IFERROR(VLOOKUP(Table24757811135[[#This Row],[9. Severity/ Consequence]],'RA Charts'!$C$4:$H$8,MATCH(Table24757811135[[#This Row],[10. Hazard Probability]],'RA Charts'!$C$3:$H$3,0),FALSE),"")</f>
        <v/>
      </c>
      <c r="F38" s="62"/>
      <c r="G38" s="55"/>
      <c r="H38" s="41"/>
      <c r="I38" s="27" t="str">
        <f>IFERROR(VLOOKUP(Table24757811135[[#This Row],[13. Severity/ Consequences]],'RA Charts'!$C$4:$H$8,MATCH(Table24757811135[[#This Row],[14. Hazard Probability]],'RA Charts'!$C$3:$H$3,0),FALSE),"")</f>
        <v/>
      </c>
      <c r="J38" s="34"/>
      <c r="K38" s="23"/>
    </row>
    <row r="39" spans="1:11" ht="15.75" thickBot="1" x14ac:dyDescent="0.3">
      <c r="A39" s="8"/>
      <c r="B39" s="25"/>
      <c r="C39" s="55"/>
      <c r="D39" s="41"/>
      <c r="E39" s="15" t="str">
        <f>IFERROR(VLOOKUP(Table24757811135[[#This Row],[9. Severity/ Consequence]],'RA Charts'!$C$4:$H$8,MATCH(Table24757811135[[#This Row],[10. Hazard Probability]],'RA Charts'!$C$3:$H$3,0),FALSE),"")</f>
        <v/>
      </c>
      <c r="F39" s="62"/>
      <c r="G39" s="55"/>
      <c r="H39" s="41"/>
      <c r="I39" s="27" t="str">
        <f>IFERROR(VLOOKUP(Table24757811135[[#This Row],[13. Severity/ Consequences]],'RA Charts'!$C$4:$H$8,MATCH(Table24757811135[[#This Row],[14. Hazard Probability]],'RA Charts'!$C$3:$H$3,0),FALSE),"")</f>
        <v/>
      </c>
      <c r="J39" s="34"/>
      <c r="K39" s="23"/>
    </row>
    <row r="40" spans="1:11" ht="15.75" thickBot="1" x14ac:dyDescent="0.3">
      <c r="A40" s="8"/>
      <c r="B40" s="25"/>
      <c r="C40" s="55"/>
      <c r="D40" s="41"/>
      <c r="E40" s="15" t="str">
        <f>IFERROR(VLOOKUP(Table24757811135[[#This Row],[9. Severity/ Consequence]],'RA Charts'!$C$4:$H$8,MATCH(Table24757811135[[#This Row],[10. Hazard Probability]],'RA Charts'!$C$3:$H$3,0),FALSE),"")</f>
        <v/>
      </c>
      <c r="F40" s="62"/>
      <c r="G40" s="55"/>
      <c r="H40" s="41"/>
      <c r="I40" s="27" t="str">
        <f>IFERROR(VLOOKUP(Table24757811135[[#This Row],[13. Severity/ Consequences]],'RA Charts'!$C$4:$H$8,MATCH(Table24757811135[[#This Row],[14. Hazard Probability]],'RA Charts'!$C$3:$H$3,0),FALSE),"")</f>
        <v/>
      </c>
      <c r="J40" s="34"/>
      <c r="K40" s="23"/>
    </row>
    <row r="41" spans="1:11" ht="15.75" thickBot="1" x14ac:dyDescent="0.3">
      <c r="A41" s="8"/>
      <c r="B41" s="25"/>
      <c r="C41" s="55"/>
      <c r="D41" s="41"/>
      <c r="E41" s="15" t="str">
        <f>IFERROR(VLOOKUP(Table24757811135[[#This Row],[9. Severity/ Consequence]],'RA Charts'!$C$4:$H$8,MATCH(Table24757811135[[#This Row],[10. Hazard Probability]],'RA Charts'!$C$3:$H$3,0),FALSE),"")</f>
        <v/>
      </c>
      <c r="F41" s="62"/>
      <c r="G41" s="55"/>
      <c r="H41" s="41"/>
      <c r="I41" s="27" t="str">
        <f>IFERROR(VLOOKUP(Table24757811135[[#This Row],[13. Severity/ Consequences]],'RA Charts'!$C$4:$H$8,MATCH(Table24757811135[[#This Row],[14. Hazard Probability]],'RA Charts'!$C$3:$H$3,0),FALSE),"")</f>
        <v/>
      </c>
      <c r="J41" s="34"/>
      <c r="K41" s="23"/>
    </row>
    <row r="42" spans="1:11" ht="15.75" thickBot="1" x14ac:dyDescent="0.3">
      <c r="A42" s="8"/>
      <c r="B42" s="25"/>
      <c r="C42" s="55"/>
      <c r="D42" s="41"/>
      <c r="E42" s="15" t="str">
        <f>IFERROR(VLOOKUP(Table24757811135[[#This Row],[9. Severity/ Consequence]],'RA Charts'!$C$4:$H$8,MATCH(Table24757811135[[#This Row],[10. Hazard Probability]],'RA Charts'!$C$3:$H$3,0),FALSE),"")</f>
        <v/>
      </c>
      <c r="F42" s="62"/>
      <c r="G42" s="55"/>
      <c r="H42" s="41"/>
      <c r="I42" s="27" t="str">
        <f>IFERROR(VLOOKUP(Table24757811135[[#This Row],[13. Severity/ Consequences]],'RA Charts'!$C$4:$H$8,MATCH(Table24757811135[[#This Row],[14. Hazard Probability]],'RA Charts'!$C$3:$H$3,0),FALSE),"")</f>
        <v/>
      </c>
      <c r="J42" s="34"/>
      <c r="K42" s="23"/>
    </row>
    <row r="43" spans="1:11" ht="15.75" thickBot="1" x14ac:dyDescent="0.3">
      <c r="A43" s="8"/>
      <c r="B43" s="25"/>
      <c r="C43" s="55"/>
      <c r="D43" s="41"/>
      <c r="E43" s="15" t="str">
        <f>IFERROR(VLOOKUP(Table24757811135[[#This Row],[9. Severity/ Consequence]],'RA Charts'!$C$4:$H$8,MATCH(Table24757811135[[#This Row],[10. Hazard Probability]],'RA Charts'!$C$3:$H$3,0),FALSE),"")</f>
        <v/>
      </c>
      <c r="F43" s="62"/>
      <c r="G43" s="55"/>
      <c r="H43" s="41"/>
      <c r="I43" s="27" t="str">
        <f>IFERROR(VLOOKUP(Table24757811135[[#This Row],[13. Severity/ Consequences]],'RA Charts'!$C$4:$H$8,MATCH(Table24757811135[[#This Row],[14. Hazard Probability]],'RA Charts'!$C$3:$H$3,0),FALSE),"")</f>
        <v/>
      </c>
      <c r="J43" s="34"/>
      <c r="K43" s="23"/>
    </row>
    <row r="44" spans="1:11" ht="15.75" thickBot="1" x14ac:dyDescent="0.3">
      <c r="A44" s="8"/>
      <c r="B44" s="25"/>
      <c r="C44" s="55"/>
      <c r="D44" s="41"/>
      <c r="E44" s="15" t="str">
        <f>IFERROR(VLOOKUP(Table24757811135[[#This Row],[9. Severity/ Consequence]],'RA Charts'!$C$4:$H$8,MATCH(Table24757811135[[#This Row],[10. Hazard Probability]],'RA Charts'!$C$3:$H$3,0),FALSE),"")</f>
        <v/>
      </c>
      <c r="F44" s="62"/>
      <c r="G44" s="55"/>
      <c r="H44" s="41"/>
      <c r="I44" s="27" t="str">
        <f>IFERROR(VLOOKUP(Table24757811135[[#This Row],[13. Severity/ Consequences]],'RA Charts'!$C$4:$H$8,MATCH(Table24757811135[[#This Row],[14. Hazard Probability]],'RA Charts'!$C$3:$H$3,0),FALSE),"")</f>
        <v/>
      </c>
      <c r="J44" s="34"/>
      <c r="K44" s="23"/>
    </row>
    <row r="45" spans="1:11" ht="15.75" thickBot="1" x14ac:dyDescent="0.3">
      <c r="A45" s="8"/>
      <c r="B45" s="25"/>
      <c r="C45" s="55"/>
      <c r="D45" s="41"/>
      <c r="E45" s="15" t="str">
        <f>IFERROR(VLOOKUP(Table24757811135[[#This Row],[9. Severity/ Consequence]],'RA Charts'!$C$4:$H$8,MATCH(Table24757811135[[#This Row],[10. Hazard Probability]],'RA Charts'!$C$3:$H$3,0),FALSE),"")</f>
        <v/>
      </c>
      <c r="F45" s="62"/>
      <c r="G45" s="55"/>
      <c r="H45" s="41"/>
      <c r="I45" s="27" t="str">
        <f>IFERROR(VLOOKUP(Table24757811135[[#This Row],[13. Severity/ Consequences]],'RA Charts'!$C$4:$H$8,MATCH(Table24757811135[[#This Row],[14. Hazard Probability]],'RA Charts'!$C$3:$H$3,0),FALSE),"")</f>
        <v/>
      </c>
      <c r="J45" s="34"/>
      <c r="K45" s="23"/>
    </row>
    <row r="46" spans="1:11" ht="15.75" thickBot="1" x14ac:dyDescent="0.3">
      <c r="A46" s="8"/>
      <c r="B46" s="25"/>
      <c r="C46" s="55"/>
      <c r="D46" s="41"/>
      <c r="E46" s="15" t="str">
        <f>IFERROR(VLOOKUP(Table24757811135[[#This Row],[9. Severity/ Consequence]],'RA Charts'!$C$4:$H$8,MATCH(Table24757811135[[#This Row],[10. Hazard Probability]],'RA Charts'!$C$3:$H$3,0),FALSE),"")</f>
        <v/>
      </c>
      <c r="F46" s="62"/>
      <c r="G46" s="55"/>
      <c r="H46" s="41"/>
      <c r="I46" s="27" t="str">
        <f>IFERROR(VLOOKUP(Table24757811135[[#This Row],[13. Severity/ Consequences]],'RA Charts'!$C$4:$H$8,MATCH(Table24757811135[[#This Row],[14. Hazard Probability]],'RA Charts'!$C$3:$H$3,0),FALSE),"")</f>
        <v/>
      </c>
      <c r="J46" s="34"/>
      <c r="K46" s="23"/>
    </row>
    <row r="47" spans="1:11" ht="15.75" thickBot="1" x14ac:dyDescent="0.3">
      <c r="A47" s="8"/>
      <c r="B47" s="25"/>
      <c r="C47" s="55"/>
      <c r="D47" s="41"/>
      <c r="E47" s="15" t="str">
        <f>IFERROR(VLOOKUP(Table24757811135[[#This Row],[9. Severity/ Consequence]],'RA Charts'!$C$4:$H$8,MATCH(Table24757811135[[#This Row],[10. Hazard Probability]],'RA Charts'!$C$3:$H$3,0),FALSE),"")</f>
        <v/>
      </c>
      <c r="F47" s="62"/>
      <c r="G47" s="55"/>
      <c r="H47" s="41"/>
      <c r="I47" s="27" t="str">
        <f>IFERROR(VLOOKUP(Table24757811135[[#This Row],[13. Severity/ Consequences]],'RA Charts'!$C$4:$H$8,MATCH(Table24757811135[[#This Row],[14. Hazard Probability]],'RA Charts'!$C$3:$H$3,0),FALSE),"")</f>
        <v/>
      </c>
      <c r="J47" s="34"/>
      <c r="K47" s="23"/>
    </row>
    <row r="48" spans="1:11" ht="15.75" thickBot="1" x14ac:dyDescent="0.3">
      <c r="A48" s="8"/>
      <c r="B48" s="25"/>
      <c r="C48" s="55"/>
      <c r="D48" s="41"/>
      <c r="E48" s="15" t="str">
        <f>IFERROR(VLOOKUP(Table24757811135[[#This Row],[9. Severity/ Consequence]],'RA Charts'!$C$4:$H$8,MATCH(Table24757811135[[#This Row],[10. Hazard Probability]],'RA Charts'!$C$3:$H$3,0),FALSE),"")</f>
        <v/>
      </c>
      <c r="F48" s="62"/>
      <c r="G48" s="55"/>
      <c r="H48" s="41"/>
      <c r="I48" s="27" t="str">
        <f>IFERROR(VLOOKUP(Table24757811135[[#This Row],[13. Severity/ Consequences]],'RA Charts'!$C$4:$H$8,MATCH(Table24757811135[[#This Row],[14. Hazard Probability]],'RA Charts'!$C$3:$H$3,0),FALSE),"")</f>
        <v/>
      </c>
      <c r="J48" s="34"/>
      <c r="K48" s="23"/>
    </row>
    <row r="49" spans="1:11" ht="15.75" thickBot="1" x14ac:dyDescent="0.3">
      <c r="A49" s="8"/>
      <c r="B49" s="25"/>
      <c r="C49" s="55"/>
      <c r="D49" s="41"/>
      <c r="E49" s="15" t="str">
        <f>IFERROR(VLOOKUP(Table24757811135[[#This Row],[9. Severity/ Consequence]],'RA Charts'!$C$4:$H$8,MATCH(Table24757811135[[#This Row],[10. Hazard Probability]],'RA Charts'!$C$3:$H$3,0),FALSE),"")</f>
        <v/>
      </c>
      <c r="F49" s="62"/>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8"/>
      <c r="B50" s="25"/>
      <c r="C50" s="55"/>
      <c r="D50" s="41"/>
      <c r="E50" s="15" t="str">
        <f>IFERROR(VLOOKUP(Table24757811135[[#This Row],[9. Severity/ Consequence]],'RA Charts'!$C$4:$H$8,MATCH(Table24757811135[[#This Row],[10. Hazard Probability]],'RA Charts'!$C$3:$H$3,0),FALSE),"")</f>
        <v/>
      </c>
      <c r="F50" s="62"/>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8"/>
      <c r="B51" s="25"/>
      <c r="C51" s="55"/>
      <c r="D51" s="41"/>
      <c r="E51" s="15" t="str">
        <f>IFERROR(VLOOKUP(Table24757811135[[#This Row],[9. Severity/ Consequence]],'RA Charts'!$C$4:$H$8,MATCH(Table24757811135[[#This Row],[10. Hazard Probability]],'RA Charts'!$C$3:$H$3,0),FALSE),"")</f>
        <v/>
      </c>
      <c r="F51" s="62"/>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8"/>
      <c r="B52" s="25"/>
      <c r="C52" s="55"/>
      <c r="D52" s="41"/>
      <c r="E52" s="15" t="str">
        <f>IFERROR(VLOOKUP(Table24757811135[[#This Row],[9. Severity/ Consequence]],'RA Charts'!$C$4:$H$8,MATCH(Table24757811135[[#This Row],[10. Hazard Probability]],'RA Charts'!$C$3:$H$3,0),FALSE),"")</f>
        <v/>
      </c>
      <c r="F52" s="62"/>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8"/>
      <c r="B53" s="25"/>
      <c r="C53" s="55"/>
      <c r="D53" s="41"/>
      <c r="E53" s="15" t="str">
        <f>IFERROR(VLOOKUP(Table24757811135[[#This Row],[9. Severity/ Consequence]],'RA Charts'!$C$4:$H$8,MATCH(Table24757811135[[#This Row],[10. Hazard Probability]],'RA Charts'!$C$3:$H$3,0),FALSE),"")</f>
        <v/>
      </c>
      <c r="F53" s="62"/>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8"/>
      <c r="B54" s="25"/>
      <c r="C54" s="55"/>
      <c r="D54" s="41"/>
      <c r="E54" s="15" t="str">
        <f>IFERROR(VLOOKUP(Table24757811135[[#This Row],[9. Severity/ Consequence]],'RA Charts'!$C$4:$H$8,MATCH(Table24757811135[[#This Row],[10. Hazard Probability]],'RA Charts'!$C$3:$H$3,0),FALSE),"")</f>
        <v/>
      </c>
      <c r="F54" s="62"/>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8"/>
      <c r="B55" s="25"/>
      <c r="C55" s="55"/>
      <c r="D55" s="41"/>
      <c r="E55" s="15" t="str">
        <f>IFERROR(VLOOKUP(Table24757811135[[#This Row],[9. Severity/ Consequence]],'RA Charts'!$C$4:$H$8,MATCH(Table24757811135[[#This Row],[10. Hazard Probability]],'RA Charts'!$C$3:$H$3,0),FALSE),"")</f>
        <v/>
      </c>
      <c r="F55" s="62"/>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8"/>
      <c r="B56" s="25"/>
      <c r="C56" s="55"/>
      <c r="D56" s="41"/>
      <c r="E56" s="15" t="str">
        <f>IFERROR(VLOOKUP(Table24757811135[[#This Row],[9. Severity/ Consequence]],'RA Charts'!$C$4:$H$8,MATCH(Table24757811135[[#This Row],[10. Hazard Probability]],'RA Charts'!$C$3:$H$3,0),FALSE),"")</f>
        <v/>
      </c>
      <c r="F56" s="62"/>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8"/>
      <c r="B57" s="25"/>
      <c r="C57" s="55"/>
      <c r="D57" s="41"/>
      <c r="E57" s="15" t="str">
        <f>IFERROR(VLOOKUP(Table24757811135[[#This Row],[9. Severity/ Consequence]],'RA Charts'!$C$4:$H$8,MATCH(Table24757811135[[#This Row],[10. Hazard Probability]],'RA Charts'!$C$3:$H$3,0),FALSE),"")</f>
        <v/>
      </c>
      <c r="F57" s="62"/>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8"/>
      <c r="B58" s="25"/>
      <c r="C58" s="55"/>
      <c r="D58" s="41"/>
      <c r="E58" s="15" t="str">
        <f>IFERROR(VLOOKUP(Table24757811135[[#This Row],[9. Severity/ Consequence]],'RA Charts'!$C$4:$H$8,MATCH(Table24757811135[[#This Row],[10. Hazard Probability]],'RA Charts'!$C$3:$H$3,0),FALSE),"")</f>
        <v/>
      </c>
      <c r="F58" s="62"/>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8"/>
      <c r="B59" s="25"/>
      <c r="C59" s="55"/>
      <c r="D59" s="41"/>
      <c r="E59" s="15" t="str">
        <f>IFERROR(VLOOKUP(Table24757811135[[#This Row],[9. Severity/ Consequence]],'RA Charts'!$C$4:$H$8,MATCH(Table24757811135[[#This Row],[10. Hazard Probability]],'RA Charts'!$C$3:$H$3,0),FALSE),"")</f>
        <v/>
      </c>
      <c r="F59" s="62"/>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8"/>
      <c r="B60" s="25"/>
      <c r="C60" s="55"/>
      <c r="D60" s="41"/>
      <c r="E60" s="15" t="str">
        <f>IFERROR(VLOOKUP(Table24757811135[[#This Row],[9. Severity/ Consequence]],'RA Charts'!$C$4:$H$8,MATCH(Table24757811135[[#This Row],[10. Hazard Probability]],'RA Charts'!$C$3:$H$3,0),FALSE),"")</f>
        <v/>
      </c>
      <c r="F60" s="62"/>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8"/>
      <c r="B61" s="25"/>
      <c r="C61" s="55"/>
      <c r="D61" s="41"/>
      <c r="E61" s="15" t="str">
        <f>IFERROR(VLOOKUP(Table24757811135[[#This Row],[9. Severity/ Consequence]],'RA Charts'!$C$4:$H$8,MATCH(Table24757811135[[#This Row],[10. Hazard Probability]],'RA Charts'!$C$3:$H$3,0),FALSE),"")</f>
        <v/>
      </c>
      <c r="F61" s="62"/>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8"/>
      <c r="B62" s="25"/>
      <c r="C62" s="55"/>
      <c r="D62" s="41"/>
      <c r="E62" s="15" t="str">
        <f>IFERROR(VLOOKUP(Table24757811135[[#This Row],[9. Severity/ Consequence]],'RA Charts'!$C$4:$H$8,MATCH(Table24757811135[[#This Row],[10. Hazard Probability]],'RA Charts'!$C$3:$H$3,0),FALSE),"")</f>
        <v/>
      </c>
      <c r="F62" s="62"/>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8"/>
      <c r="B63" s="25"/>
      <c r="C63" s="55"/>
      <c r="D63" s="41"/>
      <c r="E63" s="15" t="str">
        <f>IFERROR(VLOOKUP(Table24757811135[[#This Row],[9. Severity/ Consequence]],'RA Charts'!$C$4:$H$8,MATCH(Table24757811135[[#This Row],[10. Hazard Probability]],'RA Charts'!$C$3:$H$3,0),FALSE),"")</f>
        <v/>
      </c>
      <c r="F63" s="62"/>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8"/>
      <c r="B64" s="25"/>
      <c r="C64" s="55"/>
      <c r="D64" s="41"/>
      <c r="E64" s="15" t="str">
        <f>IFERROR(VLOOKUP(Table24757811135[[#This Row],[9. Severity/ Consequence]],'RA Charts'!$C$4:$H$8,MATCH(Table24757811135[[#This Row],[10. Hazard Probability]],'RA Charts'!$C$3:$H$3,0),FALSE),"")</f>
        <v/>
      </c>
      <c r="F64" s="62"/>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8"/>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8"/>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8"/>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8"/>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8"/>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100000000000001" customHeight="1" thickBot="1" x14ac:dyDescent="0.3">
      <c r="A80" s="40"/>
      <c r="B80" s="25"/>
      <c r="C80" s="55"/>
      <c r="D80" s="41"/>
      <c r="E80" s="15" t="str">
        <f>IFERROR(VLOOKUP(Table24757811135[[#This Row],[9. Severity/ Consequence]],'RA Charts'!$C$4:$H$8,MATCH(Table24757811135[[#This Row],[10. Hazard Probability]],'RA Charts'!$C$3:$H$3,0),FALSE),"")</f>
        <v/>
      </c>
      <c r="F80" s="26"/>
      <c r="G80" s="55"/>
      <c r="H80" s="41"/>
      <c r="I80" s="27" t="str">
        <f>IFERROR(VLOOKUP(Table24757811135[[#This Row],[13. Severity/ Consequences]],'RA Charts'!$C$4:$H$8,MATCH(Table24757811135[[#This Row],[14. Hazard Probability]],'RA Charts'!$C$3:$H$3,0),FALSE),"")</f>
        <v/>
      </c>
      <c r="J80" s="34"/>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41"/>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Charts'!$C$4:$H$8,MATCH(Table24757811135[[#This Row],[10. Hazard Probability]],'RA Charts'!$C$3:$H$3,0),FALSE),"")</f>
        <v/>
      </c>
      <c r="F124" s="22"/>
      <c r="G124" s="53"/>
      <c r="H124" s="41"/>
      <c r="I124" s="15" t="str">
        <f>IFERROR(VLOOKUP(Table24757811135[[#This Row],[13. Severity/ Consequences]],'RA Charts'!$C$4:$H$8,MATCH(Table24757811135[[#This Row],[14. Hazard Probability]],'RA Charts'!$C$3:$H$3,0),FALSE),"")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75" thickBot="1" x14ac:dyDescent="0.3">
      <c r="A145" s="19"/>
      <c r="B145" s="24"/>
      <c r="C145" s="53"/>
      <c r="D145" s="8"/>
      <c r="E145" s="15" t="str">
        <f>IFERROR(VLOOKUP(Table24757811135[[#This Row],[9. Severity/ Consequence]],'RA Charts'!$C$4:$G$8,MATCH(Table24757811135[[#This Row],[10. Hazard Probability]],'RA Charts'!$C$4:$G$4,0),FALSE),"")</f>
        <v/>
      </c>
      <c r="F145" s="22"/>
      <c r="G145" s="53"/>
      <c r="H145" s="8"/>
      <c r="I145" s="15" t="str">
        <f>IFERROR(VLOOKUP(Table24757811135[[#This Row],[13. Severity/ Consequences]],'RA Charts'!$C$4:$G$8,MATCH(Table24757811135[[#This Row],[14. Hazard Probability]],'RA Charts'!$C$4:$G$4,0),FALSE),"")</f>
        <v/>
      </c>
      <c r="J145" s="33"/>
      <c r="K145" s="23"/>
    </row>
    <row r="146" spans="1:11" ht="15.75" thickBot="1" x14ac:dyDescent="0.3">
      <c r="A146" s="35"/>
      <c r="B146" s="36"/>
      <c r="C146" s="56"/>
      <c r="D146" s="37"/>
      <c r="E146" s="38" t="str">
        <f>IFERROR(VLOOKUP(Table24757811135[[#This Row],[9. Severity/ Consequence]],'RA Charts'!$C$4:$G$8,MATCH(Table24757811135[[#This Row],[10. Hazard Probability]],'RA Charts'!$C$4:$G$4,0),FALSE),"")</f>
        <v/>
      </c>
      <c r="F146" s="39"/>
      <c r="G146" s="56"/>
      <c r="H146" s="37"/>
      <c r="I146" s="38" t="str">
        <f>IFERROR(VLOOKUP(Table24757811135[[#This Row],[13. Severity/ Consequences]],'RA Charts'!$C$4:$G$8,MATCH(Table24757811135[[#This Row],[14. Hazard Probability]],'RA Charts'!$C$4:$G$4,0),FALSE),"")</f>
        <v/>
      </c>
      <c r="J146" s="33"/>
      <c r="K146"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0 I9:I10 I12:I15 E12:E15 E17:E124 I17:I124">
    <cfRule type="cellIs" dxfId="12" priority="48" operator="equal">
      <formula>"Extremely High"</formula>
    </cfRule>
    <cfRule type="cellIs" dxfId="11" priority="55" operator="equal">
      <formula>"High"</formula>
    </cfRule>
    <cfRule type="cellIs" dxfId="10" priority="58" operator="equal">
      <formula>"Moderate"</formula>
    </cfRule>
    <cfRule type="cellIs" dxfId="9" priority="151" operator="equal">
      <formula>"Low"</formula>
    </cfRule>
  </conditionalFormatting>
  <conditionalFormatting sqref="I11 E11">
    <cfRule type="cellIs" dxfId="8" priority="5" operator="equal">
      <formula>"Extremely High"</formula>
    </cfRule>
    <cfRule type="cellIs" dxfId="7" priority="6" operator="equal">
      <formula>"High"</formula>
    </cfRule>
    <cfRule type="cellIs" dxfId="6" priority="7" operator="equal">
      <formula>"Moderate"</formula>
    </cfRule>
    <cfRule type="cellIs" dxfId="5" priority="8" operator="equal">
      <formula>"Low"</formula>
    </cfRule>
  </conditionalFormatting>
  <conditionalFormatting sqref="E16 I16">
    <cfRule type="cellIs" dxfId="3" priority="1" operator="equal">
      <formula>"Extremely High"</formula>
    </cfRule>
    <cfRule type="cellIs" dxfId="2" priority="2" operator="equal">
      <formula>"High"</formula>
    </cfRule>
    <cfRule type="cellIs" dxfId="1" priority="3" operator="equal">
      <formula>"Moderate"</formula>
    </cfRule>
    <cfRule type="cellIs" dxfId="0" priority="4"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16:B1048576 B9:B11" xr:uid="{00000000-0002-0000-0000-000002000000}">
      <formula1>#REF!</formula1>
    </dataValidation>
    <dataValidation allowBlank="1" showInputMessage="1" showErrorMessage="1" prompt="Actions that will change the probability and / or the consequence" sqref="F12 F14 F16:F146 F9" xr:uid="{00000000-0002-0000-0000-000003000000}"/>
    <dataValidation type="list" allowBlank="1" showInputMessage="1" showErrorMessage="1" error="Select one from list" prompt="An event's potential consequences measured in terms of degree." sqref="H125:H146" xr:uid="{00000000-0002-0000-0000-000004000000}">
      <formula1>$D$4:$G$4</formula1>
    </dataValidation>
    <dataValidation type="list" allowBlank="1" showInputMessage="1" showErrorMessage="1" prompt="Is this Risk necessary?" sqref="J9:J146" xr:uid="{00000000-0002-0000-0000-000005000000}">
      <formula1>"Yes,No"</formula1>
    </dataValidation>
    <dataValidation allowBlank="1" showInputMessage="1" showErrorMessage="1" prompt="List the Tasks that will be implemented to achieve the objective." sqref="A9:A146" xr:uid="{00000000-0002-0000-0000-000006000000}"/>
    <dataValidation allowBlank="1" showInputMessage="1" showErrorMessage="1" prompt="Assigned Risk Level" sqref="I9:I146 E9:E146" xr:uid="{00000000-0002-0000-0000-000007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Charts'!$D$4:$G$4</xm:f>
          </x14:formula1>
          <xm:sqref>D125:D146</xm:sqref>
        </x14:dataValidation>
        <x14:dataValidation type="list" allowBlank="1" showInputMessage="1" showErrorMessage="1" error="Select one from list" prompt="An event's potential consequences measured in terms of degree." xr:uid="{00000000-0002-0000-0000-000009000000}">
          <x14:formula1>
            <xm:f>'RA Charts'!$D$3:$H$3</xm:f>
          </x14:formula1>
          <xm:sqref>H17:H124 H9:H15 D9:D15 D17:D124</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G17:G146 G9:G15 C9:C15 C17:C146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97</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95</v>
      </c>
    </row>
    <row r="22" spans="1:3" x14ac:dyDescent="0.25">
      <c r="A22" s="17" t="s">
        <v>27</v>
      </c>
      <c r="B22" s="16" t="s">
        <v>51</v>
      </c>
    </row>
    <row r="26" spans="1:3" x14ac:dyDescent="0.25">
      <c r="A26" s="20" t="s">
        <v>114</v>
      </c>
    </row>
    <row r="27" spans="1:3" ht="30" x14ac:dyDescent="0.25">
      <c r="A27" s="17" t="s">
        <v>2</v>
      </c>
      <c r="B27" s="16" t="s">
        <v>75</v>
      </c>
    </row>
    <row r="28" spans="1:3" ht="30" x14ac:dyDescent="0.25">
      <c r="A28" s="17" t="s">
        <v>1</v>
      </c>
      <c r="B28" s="16" t="s">
        <v>100</v>
      </c>
    </row>
    <row r="29" spans="1:3" x14ac:dyDescent="0.25">
      <c r="A29" s="17" t="s">
        <v>77</v>
      </c>
      <c r="B29" t="s">
        <v>115</v>
      </c>
    </row>
    <row r="30" spans="1:3" x14ac:dyDescent="0.25">
      <c r="A30" s="17" t="s">
        <v>78</v>
      </c>
      <c r="B30" s="16" t="s">
        <v>102</v>
      </c>
    </row>
    <row r="32" spans="1:3" x14ac:dyDescent="0.25">
      <c r="A32" s="20" t="s">
        <v>32</v>
      </c>
    </row>
    <row r="33" spans="1:2" x14ac:dyDescent="0.25">
      <c r="A33" s="17" t="s">
        <v>79</v>
      </c>
      <c r="B33" s="57" t="s">
        <v>83</v>
      </c>
    </row>
    <row r="34" spans="1:2" x14ac:dyDescent="0.25">
      <c r="A34" s="17" t="s">
        <v>0</v>
      </c>
      <c r="B34" s="57" t="s">
        <v>84</v>
      </c>
    </row>
    <row r="35" spans="1:2" x14ac:dyDescent="0.25">
      <c r="A35" s="17" t="s">
        <v>80</v>
      </c>
      <c r="B35" s="57" t="s">
        <v>85</v>
      </c>
    </row>
    <row r="36" spans="1:2" x14ac:dyDescent="0.25">
      <c r="A36" s="17" t="s">
        <v>81</v>
      </c>
      <c r="B36" s="57" t="s">
        <v>86</v>
      </c>
    </row>
    <row r="37" spans="1:2" x14ac:dyDescent="0.25">
      <c r="A37" s="17" t="s">
        <v>82</v>
      </c>
      <c r="B37" s="57" t="s">
        <v>87</v>
      </c>
    </row>
    <row r="39" spans="1:2" x14ac:dyDescent="0.25">
      <c r="A39" s="20" t="s">
        <v>116</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76</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zoomScale="80" zoomScaleNormal="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10" t="s">
        <v>8</v>
      </c>
      <c r="C2" s="111"/>
      <c r="D2" s="98" t="s">
        <v>109</v>
      </c>
      <c r="E2" s="99"/>
      <c r="F2" s="99"/>
      <c r="G2" s="99"/>
      <c r="H2" s="100"/>
      <c r="J2" s="130" t="s">
        <v>10</v>
      </c>
      <c r="K2" s="131"/>
      <c r="L2" s="131"/>
      <c r="M2" s="131"/>
      <c r="N2" s="58"/>
      <c r="O2" s="58"/>
    </row>
    <row r="3" spans="2:15" ht="21.75" customHeight="1" thickBot="1" x14ac:dyDescent="0.3">
      <c r="B3" s="110"/>
      <c r="C3" s="112"/>
      <c r="D3" s="50" t="s">
        <v>79</v>
      </c>
      <c r="E3" s="50" t="s">
        <v>0</v>
      </c>
      <c r="F3" s="51" t="s">
        <v>80</v>
      </c>
      <c r="G3" s="51" t="s">
        <v>81</v>
      </c>
      <c r="H3" s="52" t="s">
        <v>82</v>
      </c>
      <c r="J3" s="132"/>
      <c r="K3" s="132"/>
      <c r="L3" s="132"/>
      <c r="M3" s="132"/>
      <c r="N3" s="59"/>
      <c r="O3" s="59"/>
    </row>
    <row r="4" spans="2:15" ht="27.75" customHeight="1" thickBot="1" x14ac:dyDescent="0.3">
      <c r="B4" s="111"/>
      <c r="C4" s="112"/>
      <c r="D4" s="47" t="s">
        <v>104</v>
      </c>
      <c r="E4" s="47" t="s">
        <v>105</v>
      </c>
      <c r="F4" s="48" t="s">
        <v>106</v>
      </c>
      <c r="G4" s="49" t="s">
        <v>107</v>
      </c>
      <c r="H4" s="49" t="s">
        <v>108</v>
      </c>
      <c r="J4" s="138" t="s">
        <v>9</v>
      </c>
      <c r="K4" s="138"/>
      <c r="L4" s="133" t="s">
        <v>67</v>
      </c>
      <c r="M4" s="133"/>
      <c r="N4" s="134"/>
      <c r="O4" s="134"/>
    </row>
    <row r="5" spans="2:15" ht="60" customHeight="1" thickBot="1" x14ac:dyDescent="0.3">
      <c r="B5" s="113" t="s">
        <v>98</v>
      </c>
      <c r="C5" s="43" t="s">
        <v>110</v>
      </c>
      <c r="D5" s="44" t="s">
        <v>88</v>
      </c>
      <c r="E5" s="44" t="s">
        <v>88</v>
      </c>
      <c r="F5" s="44" t="s">
        <v>88</v>
      </c>
      <c r="G5" s="45" t="s">
        <v>89</v>
      </c>
      <c r="H5" s="46" t="s">
        <v>77</v>
      </c>
      <c r="J5" s="135" t="s">
        <v>88</v>
      </c>
      <c r="K5" s="135"/>
      <c r="L5" s="126" t="s">
        <v>99</v>
      </c>
      <c r="M5" s="126"/>
      <c r="N5" s="137"/>
      <c r="O5" s="137"/>
    </row>
    <row r="6" spans="2:15" ht="60" customHeight="1" thickBot="1" x14ac:dyDescent="0.3">
      <c r="B6" s="113"/>
      <c r="C6" s="43" t="s">
        <v>111</v>
      </c>
      <c r="D6" s="4" t="s">
        <v>88</v>
      </c>
      <c r="E6" s="4" t="s">
        <v>88</v>
      </c>
      <c r="F6" s="5" t="s">
        <v>89</v>
      </c>
      <c r="G6" s="6" t="s">
        <v>77</v>
      </c>
      <c r="H6" s="6" t="s">
        <v>77</v>
      </c>
      <c r="J6" s="136" t="s">
        <v>89</v>
      </c>
      <c r="K6" s="136"/>
      <c r="L6" s="126" t="s">
        <v>99</v>
      </c>
      <c r="M6" s="126"/>
      <c r="N6" s="127"/>
      <c r="O6" s="127"/>
    </row>
    <row r="7" spans="2:15" ht="60" customHeight="1" thickBot="1" x14ac:dyDescent="0.3">
      <c r="B7" s="113"/>
      <c r="C7" s="43" t="s">
        <v>112</v>
      </c>
      <c r="D7" s="5" t="s">
        <v>89</v>
      </c>
      <c r="E7" s="5" t="s">
        <v>89</v>
      </c>
      <c r="F7" s="6" t="s">
        <v>77</v>
      </c>
      <c r="G7" s="7" t="s">
        <v>90</v>
      </c>
      <c r="H7" s="7" t="s">
        <v>90</v>
      </c>
      <c r="J7" s="129" t="s">
        <v>77</v>
      </c>
      <c r="K7" s="129"/>
      <c r="L7" s="126" t="s">
        <v>66</v>
      </c>
      <c r="M7" s="126"/>
      <c r="N7" s="127"/>
      <c r="O7" s="127"/>
    </row>
    <row r="8" spans="2:15" ht="60" customHeight="1" thickBot="1" x14ac:dyDescent="0.3">
      <c r="B8" s="113"/>
      <c r="C8" s="43" t="s">
        <v>113</v>
      </c>
      <c r="D8" s="6" t="s">
        <v>77</v>
      </c>
      <c r="E8" s="6" t="s">
        <v>77</v>
      </c>
      <c r="F8" s="7" t="s">
        <v>90</v>
      </c>
      <c r="G8" s="7" t="s">
        <v>90</v>
      </c>
      <c r="H8" s="7" t="s">
        <v>90</v>
      </c>
      <c r="J8" s="128" t="s">
        <v>90</v>
      </c>
      <c r="K8" s="128"/>
      <c r="L8" s="126" t="s">
        <v>11</v>
      </c>
      <c r="M8" s="126"/>
      <c r="N8" s="127"/>
      <c r="O8" s="127"/>
    </row>
    <row r="9" spans="2:15" ht="30" customHeight="1" x14ac:dyDescent="0.25">
      <c r="B9" s="101" t="s">
        <v>73</v>
      </c>
      <c r="C9" s="102"/>
      <c r="D9" s="102"/>
      <c r="E9" s="102"/>
      <c r="F9" s="102"/>
      <c r="G9" s="102"/>
      <c r="H9" s="103"/>
      <c r="J9" s="42"/>
      <c r="K9" s="42"/>
      <c r="L9" s="42"/>
      <c r="M9" s="42"/>
      <c r="N9" s="42"/>
      <c r="O9" s="42"/>
    </row>
    <row r="10" spans="2:15" ht="30" customHeight="1" thickBot="1" x14ac:dyDescent="0.3">
      <c r="B10" s="104"/>
      <c r="C10" s="105"/>
      <c r="D10" s="105"/>
      <c r="E10" s="105"/>
      <c r="F10" s="105"/>
      <c r="G10" s="105"/>
      <c r="H10" s="106"/>
      <c r="I10" s="2"/>
      <c r="J10" s="14"/>
      <c r="K10" s="14"/>
      <c r="L10" s="14"/>
      <c r="M10" s="14"/>
      <c r="N10" s="14"/>
      <c r="O10" s="14"/>
    </row>
    <row r="11" spans="2:15" ht="42" customHeight="1" thickBot="1" x14ac:dyDescent="0.3">
      <c r="B11" s="116" t="s">
        <v>2</v>
      </c>
      <c r="C11" s="117"/>
      <c r="D11" s="107" t="s">
        <v>75</v>
      </c>
      <c r="E11" s="108"/>
      <c r="F11" s="108"/>
      <c r="G11" s="108"/>
      <c r="H11" s="109"/>
    </row>
    <row r="12" spans="2:15" ht="30" customHeight="1" thickBot="1" x14ac:dyDescent="0.3">
      <c r="B12" s="114" t="s">
        <v>1</v>
      </c>
      <c r="C12" s="115"/>
      <c r="D12" s="107" t="s">
        <v>100</v>
      </c>
      <c r="E12" s="108"/>
      <c r="F12" s="108"/>
      <c r="G12" s="108"/>
      <c r="H12" s="109"/>
    </row>
    <row r="13" spans="2:15" ht="30" customHeight="1" thickBot="1" x14ac:dyDescent="0.3">
      <c r="B13" s="114" t="s">
        <v>77</v>
      </c>
      <c r="C13" s="115"/>
      <c r="D13" s="107" t="s">
        <v>101</v>
      </c>
      <c r="E13" s="108"/>
      <c r="F13" s="108"/>
      <c r="G13" s="108"/>
      <c r="H13" s="109"/>
    </row>
    <row r="14" spans="2:15" ht="30" customHeight="1" thickBot="1" x14ac:dyDescent="0.3">
      <c r="B14" s="121" t="s">
        <v>78</v>
      </c>
      <c r="C14" s="122"/>
      <c r="D14" s="107" t="s">
        <v>102</v>
      </c>
      <c r="E14" s="108"/>
      <c r="F14" s="108"/>
      <c r="G14" s="108"/>
      <c r="H14" s="109"/>
    </row>
    <row r="15" spans="2:15" ht="30" customHeight="1" thickBot="1" x14ac:dyDescent="0.3">
      <c r="B15" s="123" t="s">
        <v>96</v>
      </c>
      <c r="C15" s="124"/>
      <c r="D15" s="124"/>
      <c r="E15" s="124"/>
      <c r="F15" s="124"/>
      <c r="G15" s="124"/>
      <c r="H15" s="125"/>
      <c r="I15" s="3"/>
    </row>
    <row r="16" spans="2:15" ht="30" customHeight="1" thickBot="1" x14ac:dyDescent="0.3">
      <c r="B16" s="116" t="s">
        <v>79</v>
      </c>
      <c r="C16" s="117"/>
      <c r="D16" s="118" t="s">
        <v>83</v>
      </c>
      <c r="E16" s="119"/>
      <c r="F16" s="119"/>
      <c r="G16" s="119"/>
      <c r="H16" s="120"/>
    </row>
    <row r="17" spans="2:8" ht="30" customHeight="1" thickBot="1" x14ac:dyDescent="0.3">
      <c r="B17" s="114" t="s">
        <v>0</v>
      </c>
      <c r="C17" s="115"/>
      <c r="D17" s="118" t="s">
        <v>84</v>
      </c>
      <c r="E17" s="119"/>
      <c r="F17" s="119"/>
      <c r="G17" s="119"/>
      <c r="H17" s="120"/>
    </row>
    <row r="18" spans="2:8" ht="30" customHeight="1" thickBot="1" x14ac:dyDescent="0.3">
      <c r="B18" s="114" t="s">
        <v>80</v>
      </c>
      <c r="C18" s="115"/>
      <c r="D18" s="118" t="s">
        <v>85</v>
      </c>
      <c r="E18" s="119"/>
      <c r="F18" s="119"/>
      <c r="G18" s="119"/>
      <c r="H18" s="120"/>
    </row>
    <row r="19" spans="2:8" ht="30" customHeight="1" thickBot="1" x14ac:dyDescent="0.3">
      <c r="B19" s="114" t="s">
        <v>81</v>
      </c>
      <c r="C19" s="115"/>
      <c r="D19" s="118" t="s">
        <v>86</v>
      </c>
      <c r="E19" s="119"/>
      <c r="F19" s="119"/>
      <c r="G19" s="119"/>
      <c r="H19" s="120"/>
    </row>
    <row r="20" spans="2:8" ht="30" customHeight="1" thickBot="1" x14ac:dyDescent="0.3">
      <c r="B20" s="114" t="s">
        <v>82</v>
      </c>
      <c r="C20" s="115"/>
      <c r="D20" s="118" t="s">
        <v>87</v>
      </c>
      <c r="E20" s="119"/>
      <c r="F20" s="119"/>
      <c r="G20" s="119"/>
      <c r="H20" s="120"/>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4"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Coates, Clint -FS</cp:lastModifiedBy>
  <cp:lastPrinted>2020-03-24T16:22:05Z</cp:lastPrinted>
  <dcterms:created xsi:type="dcterms:W3CDTF">2018-07-11T20:06:58Z</dcterms:created>
  <dcterms:modified xsi:type="dcterms:W3CDTF">2023-01-18T17:54:28Z</dcterms:modified>
</cp:coreProperties>
</file>