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ayla IB\"/>
    </mc:Choice>
  </mc:AlternateContent>
  <bookViews>
    <workbookView xWindow="120" yWindow="60" windowWidth="15480" windowHeight="9465"/>
  </bookViews>
  <sheets>
    <sheet name="Travel Worksheet" sheetId="4" r:id="rId1"/>
    <sheet name="M&amp;IE Rates" sheetId="3" r:id="rId2"/>
  </sheets>
  <definedNames>
    <definedName name="_xlnm.Print_Area" localSheetId="0">'Travel Worksheet'!$A$2:$T$65</definedName>
  </definedNames>
  <calcPr calcId="152511"/>
</workbook>
</file>

<file path=xl/calcChain.xml><?xml version="1.0" encoding="utf-8"?>
<calcChain xmlns="http://schemas.openxmlformats.org/spreadsheetml/2006/main">
  <c r="Q25" i="4" l="1"/>
  <c r="P59" i="4"/>
  <c r="U49" i="4" l="1"/>
  <c r="U50" i="4"/>
  <c r="O59" i="4" l="1"/>
  <c r="T59" i="4"/>
  <c r="L25" i="4"/>
  <c r="B8" i="3" l="1"/>
  <c r="Q49" i="4" l="1"/>
  <c r="Q50" i="4"/>
  <c r="L49" i="4"/>
  <c r="M49" i="4" s="1"/>
  <c r="L50" i="4"/>
  <c r="M50" i="4" s="1"/>
  <c r="D49" i="4"/>
  <c r="E49" i="4" s="1"/>
  <c r="D50" i="4"/>
  <c r="E50" i="4" s="1"/>
  <c r="L43" i="4"/>
  <c r="M43" i="4" s="1"/>
  <c r="L42" i="4"/>
  <c r="M42" i="4" s="1"/>
  <c r="Q42" i="4"/>
  <c r="Q43" i="4"/>
  <c r="U42" i="4"/>
  <c r="U43" i="4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D33" i="4"/>
  <c r="D34" i="4"/>
  <c r="E34" i="4" s="1"/>
  <c r="D35" i="4"/>
  <c r="D36" i="4"/>
  <c r="E36" i="4" s="1"/>
  <c r="D37" i="4"/>
  <c r="D38" i="4"/>
  <c r="E38" i="4" s="1"/>
  <c r="D39" i="4"/>
  <c r="D40" i="4"/>
  <c r="D41" i="4"/>
  <c r="D42" i="4"/>
  <c r="E42" i="4" s="1"/>
  <c r="D43" i="4"/>
  <c r="E43" i="4" s="1"/>
  <c r="D44" i="4"/>
  <c r="D45" i="4"/>
  <c r="E45" i="4" s="1"/>
  <c r="D46" i="4"/>
  <c r="E46" i="4" s="1"/>
  <c r="D47" i="4"/>
  <c r="D48" i="4"/>
  <c r="D51" i="4"/>
  <c r="D52" i="4"/>
  <c r="E52" i="4" s="1"/>
  <c r="D53" i="4"/>
  <c r="D54" i="4"/>
  <c r="E54" i="4" s="1"/>
  <c r="D55" i="4"/>
  <c r="D56" i="4"/>
  <c r="E56" i="4" s="1"/>
  <c r="D57" i="4"/>
  <c r="D58" i="4"/>
  <c r="E58" i="4" s="1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4" i="4"/>
  <c r="U45" i="4"/>
  <c r="U46" i="4"/>
  <c r="U47" i="4"/>
  <c r="U48" i="4"/>
  <c r="U51" i="4"/>
  <c r="U52" i="4"/>
  <c r="U53" i="4"/>
  <c r="U54" i="4"/>
  <c r="U55" i="4"/>
  <c r="U56" i="4"/>
  <c r="U57" i="4"/>
  <c r="U58" i="4"/>
  <c r="U25" i="4"/>
  <c r="L27" i="4"/>
  <c r="M27" i="4" s="1"/>
  <c r="M25" i="4"/>
  <c r="H8" i="3"/>
  <c r="I8" i="3"/>
  <c r="G8" i="3"/>
  <c r="Q57" i="4"/>
  <c r="L57" i="4"/>
  <c r="M57" i="4"/>
  <c r="L26" i="4"/>
  <c r="M26" i="4" s="1"/>
  <c r="L28" i="4"/>
  <c r="M28" i="4" s="1"/>
  <c r="L29" i="4"/>
  <c r="M29" i="4" s="1"/>
  <c r="L30" i="4"/>
  <c r="M30" i="4" s="1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M38" i="4" s="1"/>
  <c r="L39" i="4"/>
  <c r="M39" i="4" s="1"/>
  <c r="L40" i="4"/>
  <c r="M40" i="4" s="1"/>
  <c r="L41" i="4"/>
  <c r="M41" i="4" s="1"/>
  <c r="L44" i="4"/>
  <c r="M44" i="4" s="1"/>
  <c r="L45" i="4"/>
  <c r="M45" i="4" s="1"/>
  <c r="L46" i="4"/>
  <c r="M46" i="4" s="1"/>
  <c r="L47" i="4"/>
  <c r="M47" i="4" s="1"/>
  <c r="L48" i="4"/>
  <c r="L51" i="4"/>
  <c r="M51" i="4" s="1"/>
  <c r="L52" i="4"/>
  <c r="M52" i="4" s="1"/>
  <c r="L53" i="4"/>
  <c r="M53" i="4" s="1"/>
  <c r="L54" i="4"/>
  <c r="M54" i="4" s="1"/>
  <c r="L55" i="4"/>
  <c r="M55" i="4" s="1"/>
  <c r="L56" i="4"/>
  <c r="M56" i="4" s="1"/>
  <c r="L58" i="4"/>
  <c r="M58" i="4" s="1"/>
  <c r="Q58" i="4"/>
  <c r="Q56" i="4"/>
  <c r="Q55" i="4"/>
  <c r="Q54" i="4"/>
  <c r="Q53" i="4"/>
  <c r="Q52" i="4"/>
  <c r="Q51" i="4"/>
  <c r="Q48" i="4"/>
  <c r="M48" i="4"/>
  <c r="Q47" i="4"/>
  <c r="Q46" i="4"/>
  <c r="Q45" i="4"/>
  <c r="Q44" i="4"/>
  <c r="Q41" i="4"/>
  <c r="Q40" i="4"/>
  <c r="Q39" i="4"/>
  <c r="Q38" i="4"/>
  <c r="Q37" i="4"/>
  <c r="Q36" i="4"/>
  <c r="Q35" i="4"/>
  <c r="Q34" i="4"/>
  <c r="Q33" i="4"/>
  <c r="E33" i="4"/>
  <c r="Q32" i="4"/>
  <c r="E32" i="4"/>
  <c r="Q31" i="4"/>
  <c r="Q30" i="4"/>
  <c r="Q29" i="4"/>
  <c r="Q28" i="4"/>
  <c r="Q27" i="4"/>
  <c r="Q26" i="4"/>
  <c r="E35" i="4"/>
  <c r="C8" i="3"/>
  <c r="D8" i="3"/>
  <c r="E8" i="3"/>
  <c r="F8" i="3"/>
  <c r="E37" i="4"/>
  <c r="E39" i="4"/>
  <c r="E40" i="4"/>
  <c r="E41" i="4"/>
  <c r="E44" i="4"/>
  <c r="E47" i="4"/>
  <c r="E48" i="4"/>
  <c r="E51" i="4"/>
  <c r="E53" i="4"/>
  <c r="E55" i="4"/>
  <c r="E57" i="4"/>
  <c r="Q59" i="4" l="1"/>
  <c r="E59" i="4"/>
  <c r="M59" i="4"/>
  <c r="T61" i="4" s="1"/>
</calcChain>
</file>

<file path=xl/sharedStrings.xml><?xml version="1.0" encoding="utf-8"?>
<sst xmlns="http://schemas.openxmlformats.org/spreadsheetml/2006/main" count="70" uniqueCount="70">
  <si>
    <t>TOTAL</t>
  </si>
  <si>
    <t>Breakfast Provided</t>
  </si>
  <si>
    <t>Lunch Provided</t>
  </si>
  <si>
    <t>Dinner Provided</t>
  </si>
  <si>
    <t>Total Allowance</t>
  </si>
  <si>
    <t>Total</t>
  </si>
  <si>
    <t># Miles</t>
  </si>
  <si>
    <t>Description</t>
  </si>
  <si>
    <t>M&amp;IE Total</t>
  </si>
  <si>
    <t>Breakfast</t>
  </si>
  <si>
    <t>Lunch</t>
  </si>
  <si>
    <t>Dinner</t>
  </si>
  <si>
    <t>Incidentals</t>
  </si>
  <si>
    <t>75% M&amp;IE Total (first and last day)</t>
  </si>
  <si>
    <t>Date mm/dd/yy</t>
  </si>
  <si>
    <t>MISC EXPENSES</t>
  </si>
  <si>
    <t>DATE PREPARED</t>
  </si>
  <si>
    <t xml:space="preserve">PER DIEM ALLOWANCE </t>
  </si>
  <si>
    <t>Mileage Rate</t>
  </si>
  <si>
    <t>Incidental Rate</t>
  </si>
  <si>
    <t>www.gsa.gov/perdiem</t>
  </si>
  <si>
    <t>LODGING PAID BY CASUAL</t>
  </si>
  <si>
    <t>Travel Day (.75) or Full Day (1) Allowance</t>
  </si>
  <si>
    <t>BLUE CELLS - ENTER REQUIRED INFORMATION AS NEEDED</t>
  </si>
  <si>
    <t>Total Lodging</t>
  </si>
  <si>
    <t>TOTAL TRAVEL REIMBURSEMENT</t>
  </si>
  <si>
    <t>Allowed Lodging Rate</t>
  </si>
  <si>
    <t>Actual Lodging Rate</t>
  </si>
  <si>
    <t>Total Lodging Tax</t>
  </si>
  <si>
    <t>POV MILEAGE</t>
  </si>
  <si>
    <t xml:space="preserve">DATE   </t>
  </si>
  <si>
    <t>Allowed Lodging % Check</t>
  </si>
  <si>
    <t>(Example:  0402/P4EK46)</t>
  </si>
  <si>
    <t>COMMENTS:</t>
  </si>
  <si>
    <t>LODGING AND MISCELLANEOUS EXPENSES PAID BY CASUAL</t>
  </si>
  <si>
    <t xml:space="preserve">Date mm/dd/yy       </t>
  </si>
  <si>
    <t>Amount</t>
  </si>
  <si>
    <t xml:space="preserve">M&amp;IE Rate </t>
  </si>
  <si>
    <t>WHITE CELLS - DO NOT ENTER INFORMATION IN WHITE CELLS. THESE CELLS CONTAIN FORMULAS</t>
  </si>
  <si>
    <t>2019 M&amp;IE Breakdown - STANDARD CONUS RATES</t>
  </si>
  <si>
    <t>LOCATION</t>
  </si>
  <si>
    <t>ECI NUMBER:</t>
  </si>
  <si>
    <t>INCIDENT NAME:</t>
  </si>
  <si>
    <t>INCIDENT NUMBER:</t>
  </si>
  <si>
    <t>RESOURCE ORDER #:</t>
  </si>
  <si>
    <t>POSITION CODE:</t>
  </si>
  <si>
    <t>ACCOUNTING CODE:</t>
  </si>
  <si>
    <t>City, State of Lodging or ICP Location</t>
  </si>
  <si>
    <t>• Data entry is required in highlighted cells.</t>
  </si>
  <si>
    <t>• You must have all receipts in order to receive reimbursement</t>
  </si>
  <si>
    <t xml:space="preserve">   for your expenditures.</t>
  </si>
  <si>
    <t>• Lodging cannot exceed the allowed GSA perdiem rate. In the</t>
  </si>
  <si>
    <t xml:space="preserve">   rare occasion it does justification is needed in the comment</t>
  </si>
  <si>
    <t>• Complete the header portion of the travel worksheet</t>
  </si>
  <si>
    <t xml:space="preserve">• Verify the totals on your travel worksheet match your </t>
  </si>
  <si>
    <t xml:space="preserve">   invoice and receipt totals.</t>
  </si>
  <si>
    <t>• Email your Casual Hire Form, RO, OF-288s, Receipts, and</t>
  </si>
  <si>
    <t xml:space="preserve">   M&amp;IE rates for your location or download the GSA mobile app.</t>
  </si>
  <si>
    <t>HIDE</t>
  </si>
  <si>
    <t xml:space="preserve">   travel on the OF-288. Return travel expenditures and changes</t>
  </si>
  <si>
    <t xml:space="preserve">   section below.</t>
  </si>
  <si>
    <t xml:space="preserve">   to return travel time will be processed by the home unit.</t>
  </si>
  <si>
    <r>
      <t>ORANGE CELLS - USE THE DROPDOWN ARROWS IN THE PER DIEM ALLOWANCE SECTION TO SELECT THE</t>
    </r>
    <r>
      <rPr>
        <b/>
        <u/>
        <sz val="12"/>
        <color theme="1"/>
        <rFont val="Calibri"/>
        <family val="2"/>
        <scheme val="minor"/>
      </rPr>
      <t xml:space="preserve"> M&amp;IE RATE</t>
    </r>
    <r>
      <rPr>
        <b/>
        <sz val="12"/>
        <color theme="1"/>
        <rFont val="Calibri"/>
        <family val="2"/>
        <scheme val="minor"/>
      </rPr>
      <t xml:space="preserve"> FOR YOUR LOCATION.</t>
    </r>
  </si>
  <si>
    <t xml:space="preserve">    within five-days of returning from the incident.</t>
  </si>
  <si>
    <r>
      <t xml:space="preserve">IF MEALS </t>
    </r>
    <r>
      <rPr>
        <b/>
        <u/>
        <sz val="12"/>
        <color theme="1"/>
        <rFont val="Calibri"/>
        <family val="2"/>
        <scheme val="minor"/>
      </rPr>
      <t>WERE NOT</t>
    </r>
    <r>
      <rPr>
        <b/>
        <sz val="12"/>
        <color theme="1"/>
        <rFont val="Calibri"/>
        <family val="2"/>
        <scheme val="minor"/>
      </rPr>
      <t xml:space="preserve"> PROVIDED LEAVE THE M&amp;IE BREAKDOWN CELLS BLANK. </t>
    </r>
  </si>
  <si>
    <r>
      <t xml:space="preserve">IF MEALS </t>
    </r>
    <r>
      <rPr>
        <b/>
        <u/>
        <sz val="12"/>
        <color theme="1"/>
        <rFont val="Calibri"/>
        <family val="2"/>
        <scheme val="minor"/>
      </rPr>
      <t>WERE</t>
    </r>
    <r>
      <rPr>
        <b/>
        <sz val="12"/>
        <color theme="1"/>
        <rFont val="Calibri"/>
        <family val="2"/>
        <scheme val="minor"/>
      </rPr>
      <t xml:space="preserve"> PROVIDED SELECT THE M&amp;IE BREAKDOWN AMOUNT FOR EACH DAY.</t>
    </r>
  </si>
  <si>
    <r>
      <t>• Use the</t>
    </r>
    <r>
      <rPr>
        <b/>
        <sz val="12"/>
        <color rgb="FF0000FF"/>
        <rFont val="Calibri"/>
        <family val="2"/>
        <scheme val="minor"/>
      </rPr>
      <t xml:space="preserve"> www.gsa.gov/perdiem </t>
    </r>
    <r>
      <rPr>
        <b/>
        <sz val="12"/>
        <color theme="1"/>
        <rFont val="Calibri"/>
        <family val="2"/>
        <scheme val="minor"/>
      </rPr>
      <t>link to find the Lodging and</t>
    </r>
  </si>
  <si>
    <t>NAME (FMIL)</t>
  </si>
  <si>
    <t>• It is the UWF's preference the Incident process AD pay and</t>
  </si>
  <si>
    <r>
      <t xml:space="preserve">    UWF Travel Worksheet </t>
    </r>
    <r>
      <rPr>
        <b/>
        <u/>
        <sz val="12"/>
        <color theme="1"/>
        <rFont val="Calibri"/>
        <family val="2"/>
        <scheme val="minor"/>
      </rPr>
      <t>(.xlsx Excel File)</t>
    </r>
    <r>
      <rPr>
        <b/>
        <sz val="12"/>
        <color theme="1"/>
        <rFont val="Calibri"/>
        <family val="2"/>
        <scheme val="minor"/>
      </rPr>
      <t xml:space="preserve"> to your hiring official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</si>
</sst>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m/d/yy;@"/>
    <numFmt numFmtId="165" formatCode="&quot;$&quot;#,##0.00"/>
    <numFmt numFmtId="166" formatCode="#,##0.000"/>
    <numFmt numFmtId="167" formatCode="[$-409]mmmm\ d\,\ yyyy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gray125">
        <bgColor theme="0" tint="-0.24997711111789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5" fillId="5" borderId="7" xfId="0" applyFont="1" applyFill="1" applyBorder="1" applyAlignment="1">
      <alignment horizontal="left" vertical="center"/>
    </xf>
    <xf numFmtId="8" fontId="5" fillId="5" borderId="8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8" fontId="6" fillId="0" borderId="10" xfId="0" applyNumberFormat="1" applyFont="1" applyBorder="1" applyAlignment="1">
      <alignment horizontal="right" vertical="center"/>
    </xf>
    <xf numFmtId="0" fontId="5" fillId="5" borderId="9" xfId="0" applyFont="1" applyFill="1" applyBorder="1" applyAlignment="1">
      <alignment horizontal="left" vertical="center"/>
    </xf>
    <xf numFmtId="8" fontId="6" fillId="5" borderId="10" xfId="0" applyNumberFormat="1" applyFont="1" applyFill="1" applyBorder="1" applyAlignment="1">
      <alignment horizontal="right" vertical="center"/>
    </xf>
    <xf numFmtId="0" fontId="0" fillId="0" borderId="0" xfId="0" applyFill="1"/>
    <xf numFmtId="14" fontId="1" fillId="2" borderId="3" xfId="0" applyNumberFormat="1" applyFont="1" applyFill="1" applyBorder="1" applyAlignment="1"/>
    <xf numFmtId="164" fontId="0" fillId="0" borderId="6" xfId="0" applyNumberFormat="1" applyFill="1" applyBorder="1" applyAlignment="1">
      <alignment vertical="top" wrapText="1"/>
    </xf>
    <xf numFmtId="164" fontId="0" fillId="0" borderId="0" xfId="0" applyNumberFormat="1" applyFill="1" applyBorder="1" applyAlignment="1">
      <alignment vertical="top" wrapText="1"/>
    </xf>
    <xf numFmtId="0" fontId="3" fillId="0" borderId="0" xfId="0" applyFont="1"/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167" fontId="9" fillId="6" borderId="17" xfId="0" applyNumberFormat="1" applyFont="1" applyFill="1" applyBorder="1" applyProtection="1">
      <protection locked="0"/>
    </xf>
    <xf numFmtId="3" fontId="9" fillId="6" borderId="1" xfId="0" applyNumberFormat="1" applyFont="1" applyFill="1" applyBorder="1" applyProtection="1">
      <protection locked="0"/>
    </xf>
    <xf numFmtId="4" fontId="9" fillId="0" borderId="18" xfId="0" applyNumberFormat="1" applyFont="1" applyBorder="1"/>
    <xf numFmtId="2" fontId="9" fillId="6" borderId="17" xfId="0" applyNumberFormat="1" applyFont="1" applyFill="1" applyBorder="1" applyProtection="1">
      <protection locked="0"/>
    </xf>
    <xf numFmtId="4" fontId="9" fillId="4" borderId="1" xfId="0" applyNumberFormat="1" applyFont="1" applyFill="1" applyBorder="1" applyProtection="1">
      <protection locked="0"/>
    </xf>
    <xf numFmtId="4" fontId="9" fillId="0" borderId="1" xfId="0" applyNumberFormat="1" applyFont="1" applyFill="1" applyBorder="1"/>
    <xf numFmtId="4" fontId="9" fillId="6" borderId="3" xfId="0" applyNumberFormat="1" applyFont="1" applyFill="1" applyBorder="1" applyProtection="1">
      <protection locked="0"/>
    </xf>
    <xf numFmtId="4" fontId="9" fillId="6" borderId="1" xfId="0" applyNumberFormat="1" applyFont="1" applyFill="1" applyBorder="1" applyProtection="1">
      <protection locked="0"/>
    </xf>
    <xf numFmtId="4" fontId="9" fillId="0" borderId="18" xfId="0" applyNumberFormat="1" applyFont="1" applyBorder="1" applyProtection="1"/>
    <xf numFmtId="4" fontId="9" fillId="6" borderId="18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" fontId="9" fillId="6" borderId="17" xfId="0" applyNumberFormat="1" applyFont="1" applyFill="1" applyBorder="1" applyProtection="1"/>
    <xf numFmtId="4" fontId="9" fillId="6" borderId="33" xfId="0" applyNumberFormat="1" applyFont="1" applyFill="1" applyBorder="1" applyProtection="1"/>
    <xf numFmtId="4" fontId="9" fillId="6" borderId="26" xfId="0" applyNumberFormat="1" applyFont="1" applyFill="1" applyBorder="1" applyProtection="1">
      <protection locked="0"/>
    </xf>
    <xf numFmtId="4" fontId="9" fillId="6" borderId="34" xfId="0" applyNumberFormat="1" applyFont="1" applyFill="1" applyBorder="1" applyProtection="1">
      <protection locked="0"/>
    </xf>
    <xf numFmtId="4" fontId="9" fillId="0" borderId="35" xfId="0" applyNumberFormat="1" applyFont="1" applyBorder="1" applyProtection="1"/>
    <xf numFmtId="4" fontId="9" fillId="6" borderId="35" xfId="0" applyNumberFormat="1" applyFont="1" applyFill="1" applyBorder="1" applyProtection="1">
      <protection locked="0"/>
    </xf>
    <xf numFmtId="167" fontId="9" fillId="6" borderId="33" xfId="0" applyNumberFormat="1" applyFont="1" applyFill="1" applyBorder="1" applyProtection="1">
      <protection locked="0"/>
    </xf>
    <xf numFmtId="3" fontId="9" fillId="6" borderId="34" xfId="0" applyNumberFormat="1" applyFont="1" applyFill="1" applyBorder="1" applyProtection="1">
      <protection locked="0"/>
    </xf>
    <xf numFmtId="4" fontId="9" fillId="0" borderId="35" xfId="0" applyNumberFormat="1" applyFont="1" applyBorder="1"/>
    <xf numFmtId="2" fontId="9" fillId="6" borderId="33" xfId="0" applyNumberFormat="1" applyFont="1" applyFill="1" applyBorder="1" applyProtection="1">
      <protection locked="0"/>
    </xf>
    <xf numFmtId="4" fontId="9" fillId="4" borderId="34" xfId="0" applyNumberFormat="1" applyFont="1" applyFill="1" applyBorder="1" applyProtection="1">
      <protection locked="0"/>
    </xf>
    <xf numFmtId="4" fontId="9" fillId="0" borderId="34" xfId="0" applyNumberFormat="1" applyFont="1" applyFill="1" applyBorder="1"/>
    <xf numFmtId="164" fontId="2" fillId="0" borderId="28" xfId="0" applyNumberFormat="1" applyFont="1" applyBorder="1"/>
    <xf numFmtId="167" fontId="9" fillId="6" borderId="15" xfId="0" applyNumberFormat="1" applyFont="1" applyFill="1" applyBorder="1" applyProtection="1">
      <protection locked="0"/>
    </xf>
    <xf numFmtId="3" fontId="9" fillId="6" borderId="12" xfId="0" applyNumberFormat="1" applyFont="1" applyFill="1" applyBorder="1" applyProtection="1">
      <protection locked="0"/>
    </xf>
    <xf numFmtId="166" fontId="9" fillId="0" borderId="12" xfId="0" applyNumberFormat="1" applyFont="1" applyBorder="1"/>
    <xf numFmtId="4" fontId="9" fillId="0" borderId="16" xfId="0" applyNumberFormat="1" applyFont="1" applyBorder="1"/>
    <xf numFmtId="2" fontId="9" fillId="6" borderId="15" xfId="0" applyNumberFormat="1" applyFont="1" applyFill="1" applyBorder="1" applyProtection="1">
      <protection locked="0"/>
    </xf>
    <xf numFmtId="4" fontId="9" fillId="4" borderId="12" xfId="0" applyNumberFormat="1" applyFont="1" applyFill="1" applyBorder="1" applyProtection="1">
      <protection locked="0"/>
    </xf>
    <xf numFmtId="4" fontId="9" fillId="0" borderId="12" xfId="0" applyNumberFormat="1" applyFont="1" applyFill="1" applyBorder="1"/>
    <xf numFmtId="4" fontId="9" fillId="0" borderId="16" xfId="0" applyNumberFormat="1" applyFont="1" applyBorder="1" applyProtection="1"/>
    <xf numFmtId="4" fontId="9" fillId="6" borderId="15" xfId="0" applyNumberFormat="1" applyFont="1" applyFill="1" applyBorder="1" applyProtection="1"/>
    <xf numFmtId="4" fontId="9" fillId="6" borderId="27" xfId="0" applyNumberFormat="1" applyFont="1" applyFill="1" applyBorder="1" applyProtection="1">
      <protection locked="0"/>
    </xf>
    <xf numFmtId="4" fontId="9" fillId="6" borderId="12" xfId="0" applyNumberFormat="1" applyFont="1" applyFill="1" applyBorder="1" applyProtection="1">
      <protection locked="0"/>
    </xf>
    <xf numFmtId="4" fontId="9" fillId="6" borderId="16" xfId="0" applyNumberFormat="1" applyFont="1" applyFill="1" applyBorder="1" applyProtection="1">
      <protection locked="0"/>
    </xf>
    <xf numFmtId="165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30" xfId="0" applyNumberFormat="1" applyFont="1" applyFill="1" applyBorder="1"/>
    <xf numFmtId="14" fontId="9" fillId="2" borderId="13" xfId="0" applyNumberFormat="1" applyFont="1" applyFill="1" applyBorder="1"/>
    <xf numFmtId="14" fontId="9" fillId="2" borderId="14" xfId="0" applyNumberFormat="1" applyFont="1" applyFill="1" applyBorder="1" applyAlignment="1"/>
    <xf numFmtId="14" fontId="9" fillId="2" borderId="8" xfId="0" applyNumberFormat="1" applyFont="1" applyFill="1" applyBorder="1" applyAlignment="1"/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66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9" fillId="2" borderId="8" xfId="0" applyNumberFormat="1" applyFont="1" applyFill="1" applyBorder="1"/>
    <xf numFmtId="14" fontId="9" fillId="2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4" fontId="9" fillId="2" borderId="13" xfId="0" applyNumberFormat="1" applyFont="1" applyFill="1" applyBorder="1" applyAlignment="1">
      <alignment horizontal="center"/>
    </xf>
    <xf numFmtId="14" fontId="9" fillId="2" borderId="8" xfId="0" applyNumberFormat="1" applyFont="1" applyFill="1" applyBorder="1" applyAlignment="1">
      <alignment horizontal="center"/>
    </xf>
    <xf numFmtId="0" fontId="9" fillId="6" borderId="1" xfId="0" applyNumberFormat="1" applyFont="1" applyFill="1" applyBorder="1" applyAlignment="1" applyProtection="1">
      <alignment horizontal="center"/>
      <protection locked="0"/>
    </xf>
    <xf numFmtId="0" fontId="9" fillId="6" borderId="3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9" fillId="6" borderId="12" xfId="0" applyNumberFormat="1" applyFont="1" applyFill="1" applyBorder="1" applyAlignment="1" applyProtection="1">
      <alignment horizontal="center"/>
      <protection locked="0"/>
    </xf>
    <xf numFmtId="9" fontId="0" fillId="7" borderId="3" xfId="0" applyNumberFormat="1" applyFill="1" applyBorder="1"/>
    <xf numFmtId="0" fontId="2" fillId="0" borderId="20" xfId="0" applyFont="1" applyBorder="1" applyAlignment="1">
      <alignment horizontal="center" vertical="center" wrapText="1"/>
    </xf>
    <xf numFmtId="14" fontId="9" fillId="6" borderId="2" xfId="0" applyNumberFormat="1" applyFont="1" applyFill="1" applyBorder="1" applyAlignment="1" applyProtection="1">
      <alignment horizontal="center"/>
      <protection locked="0"/>
    </xf>
    <xf numFmtId="14" fontId="9" fillId="6" borderId="4" xfId="0" applyNumberFormat="1" applyFont="1" applyFill="1" applyBorder="1" applyAlignment="1" applyProtection="1">
      <alignment horizontal="center"/>
      <protection locked="0"/>
    </xf>
    <xf numFmtId="14" fontId="9" fillId="2" borderId="14" xfId="0" applyNumberFormat="1" applyFont="1" applyFill="1" applyBorder="1"/>
    <xf numFmtId="4" fontId="9" fillId="6" borderId="5" xfId="0" applyNumberFormat="1" applyFont="1" applyFill="1" applyBorder="1"/>
    <xf numFmtId="4" fontId="9" fillId="6" borderId="2" xfId="0" applyNumberFormat="1" applyFont="1" applyFill="1" applyBorder="1"/>
    <xf numFmtId="4" fontId="9" fillId="6" borderId="4" xfId="0" applyNumberFormat="1" applyFont="1" applyFill="1" applyBorder="1"/>
    <xf numFmtId="0" fontId="2" fillId="8" borderId="0" xfId="0" applyFont="1" applyFill="1" applyBorder="1" applyAlignment="1"/>
    <xf numFmtId="0" fontId="9" fillId="8" borderId="0" xfId="0" applyFont="1" applyFill="1" applyBorder="1"/>
    <xf numFmtId="0" fontId="9" fillId="8" borderId="0" xfId="0" applyFont="1" applyFill="1" applyBorder="1" applyAlignment="1"/>
    <xf numFmtId="0" fontId="0" fillId="8" borderId="0" xfId="0" applyFill="1" applyBorder="1"/>
    <xf numFmtId="0" fontId="3" fillId="8" borderId="0" xfId="0" applyFont="1" applyFill="1" applyBorder="1" applyAlignment="1">
      <alignment wrapText="1"/>
    </xf>
    <xf numFmtId="165" fontId="2" fillId="8" borderId="0" xfId="0" applyNumberFormat="1" applyFont="1" applyFill="1" applyBorder="1" applyAlignment="1">
      <alignment horizontal="right"/>
    </xf>
    <xf numFmtId="0" fontId="9" fillId="8" borderId="0" xfId="0" applyFont="1" applyFill="1" applyBorder="1" applyAlignment="1">
      <alignment horizontal="center"/>
    </xf>
    <xf numFmtId="0" fontId="2" fillId="8" borderId="20" xfId="0" applyFont="1" applyFill="1" applyBorder="1" applyAlignment="1" applyProtection="1">
      <protection locked="0"/>
    </xf>
    <xf numFmtId="14" fontId="2" fillId="8" borderId="20" xfId="0" applyNumberFormat="1" applyFont="1" applyFill="1" applyBorder="1" applyAlignment="1" applyProtection="1">
      <protection locked="0"/>
    </xf>
    <xf numFmtId="0" fontId="2" fillId="8" borderId="19" xfId="0" applyFont="1" applyFill="1" applyBorder="1"/>
    <xf numFmtId="0" fontId="2" fillId="8" borderId="25" xfId="0" applyFont="1" applyFill="1" applyBorder="1" applyAlignment="1">
      <alignment horizontal="left"/>
    </xf>
    <xf numFmtId="0" fontId="11" fillId="9" borderId="0" xfId="0" applyFont="1" applyFill="1" applyAlignment="1">
      <alignment textRotation="180"/>
    </xf>
    <xf numFmtId="4" fontId="2" fillId="0" borderId="7" xfId="0" applyNumberFormat="1" applyFont="1" applyFill="1" applyBorder="1"/>
    <xf numFmtId="4" fontId="2" fillId="0" borderId="8" xfId="0" applyNumberFormat="1" applyFont="1" applyBorder="1"/>
    <xf numFmtId="4" fontId="2" fillId="0" borderId="30" xfId="0" applyNumberFormat="1" applyFont="1" applyBorder="1" applyProtection="1"/>
    <xf numFmtId="4" fontId="2" fillId="0" borderId="7" xfId="0" applyNumberFormat="1" applyFont="1" applyBorder="1"/>
    <xf numFmtId="4" fontId="2" fillId="0" borderId="30" xfId="0" applyNumberFormat="1" applyFont="1" applyBorder="1"/>
    <xf numFmtId="2" fontId="2" fillId="0" borderId="32" xfId="0" applyNumberFormat="1" applyFont="1" applyFill="1" applyBorder="1" applyAlignment="1"/>
    <xf numFmtId="2" fontId="2" fillId="0" borderId="29" xfId="0" applyNumberFormat="1" applyFont="1" applyFill="1" applyBorder="1" applyAlignment="1"/>
    <xf numFmtId="0" fontId="2" fillId="8" borderId="0" xfId="0" applyFont="1" applyFill="1" applyBorder="1" applyAlignment="1">
      <alignment horizontal="left"/>
    </xf>
    <xf numFmtId="0" fontId="2" fillId="8" borderId="21" xfId="0" applyFont="1" applyFill="1" applyBorder="1" applyAlignment="1" applyProtection="1">
      <protection locked="0"/>
    </xf>
    <xf numFmtId="0" fontId="9" fillId="8" borderId="23" xfId="0" applyFont="1" applyFill="1" applyBorder="1"/>
    <xf numFmtId="0" fontId="9" fillId="8" borderId="23" xfId="0" applyFont="1" applyFill="1" applyBorder="1" applyAlignment="1" applyProtection="1">
      <alignment wrapText="1"/>
      <protection locked="0"/>
    </xf>
    <xf numFmtId="0" fontId="3" fillId="8" borderId="23" xfId="0" applyFont="1" applyFill="1" applyBorder="1" applyAlignment="1">
      <alignment wrapText="1"/>
    </xf>
    <xf numFmtId="0" fontId="0" fillId="6" borderId="23" xfId="0" applyFill="1" applyBorder="1"/>
    <xf numFmtId="0" fontId="0" fillId="0" borderId="10" xfId="0" applyBorder="1"/>
    <xf numFmtId="0" fontId="2" fillId="6" borderId="4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26" xfId="0" applyFont="1" applyFill="1" applyBorder="1" applyAlignment="1">
      <alignment horizontal="left"/>
    </xf>
    <xf numFmtId="0" fontId="2" fillId="6" borderId="42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27" xfId="0" applyFont="1" applyFill="1" applyBorder="1" applyAlignment="1">
      <alignment horizontal="left"/>
    </xf>
    <xf numFmtId="0" fontId="12" fillId="9" borderId="25" xfId="0" applyFont="1" applyFill="1" applyBorder="1" applyAlignment="1">
      <alignment horizontal="center" vertical="center" textRotation="90"/>
    </xf>
    <xf numFmtId="164" fontId="2" fillId="3" borderId="25" xfId="0" applyNumberFormat="1" applyFont="1" applyFill="1" applyBorder="1" applyAlignment="1">
      <alignment horizontal="left" vertical="top" wrapText="1"/>
    </xf>
    <xf numFmtId="164" fontId="2" fillId="3" borderId="0" xfId="0" applyNumberFormat="1" applyFont="1" applyFill="1" applyBorder="1" applyAlignment="1">
      <alignment horizontal="left" vertical="top" wrapText="1"/>
    </xf>
    <xf numFmtId="164" fontId="2" fillId="3" borderId="23" xfId="0" applyNumberFormat="1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/>
    </xf>
    <xf numFmtId="164" fontId="2" fillId="3" borderId="22" xfId="0" applyNumberFormat="1" applyFont="1" applyFill="1" applyBorder="1" applyAlignment="1">
      <alignment horizontal="left" vertical="top" wrapText="1"/>
    </xf>
    <xf numFmtId="164" fontId="2" fillId="3" borderId="11" xfId="0" applyNumberFormat="1" applyFont="1" applyFill="1" applyBorder="1" applyAlignment="1">
      <alignment horizontal="left" vertical="top" wrapText="1"/>
    </xf>
    <xf numFmtId="164" fontId="2" fillId="3" borderId="10" xfId="0" applyNumberFormat="1" applyFont="1" applyFill="1" applyBorder="1" applyAlignment="1">
      <alignment horizontal="left" vertical="top" wrapText="1"/>
    </xf>
    <xf numFmtId="0" fontId="2" fillId="4" borderId="25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23" xfId="0" applyFont="1" applyFill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6" borderId="24" xfId="0" applyNumberFormat="1" applyFont="1" applyFill="1" applyBorder="1" applyAlignment="1">
      <alignment horizontal="left"/>
    </xf>
    <xf numFmtId="0" fontId="2" fillId="6" borderId="24" xfId="0" applyFont="1" applyFill="1" applyBorder="1" applyAlignment="1">
      <alignment horizontal="left"/>
    </xf>
    <xf numFmtId="0" fontId="2" fillId="8" borderId="0" xfId="0" applyFont="1" applyFill="1" applyBorder="1" applyAlignment="1">
      <alignment horizontal="left"/>
    </xf>
    <xf numFmtId="0" fontId="2" fillId="6" borderId="44" xfId="0" applyFont="1" applyFill="1" applyBorder="1" applyAlignment="1" applyProtection="1">
      <alignment horizontal="left"/>
      <protection locked="0"/>
    </xf>
    <xf numFmtId="0" fontId="2" fillId="6" borderId="24" xfId="0" applyFont="1" applyFill="1" applyBorder="1" applyAlignment="1" applyProtection="1">
      <alignment horizontal="left"/>
      <protection locked="0"/>
    </xf>
    <xf numFmtId="0" fontId="2" fillId="6" borderId="45" xfId="0" applyFont="1" applyFill="1" applyBorder="1" applyAlignment="1" applyProtection="1">
      <alignment horizontal="left"/>
      <protection locked="0"/>
    </xf>
    <xf numFmtId="0" fontId="2" fillId="8" borderId="20" xfId="0" applyFont="1" applyFill="1" applyBorder="1" applyAlignment="1">
      <alignment horizontal="left"/>
    </xf>
    <xf numFmtId="0" fontId="9" fillId="0" borderId="19" xfId="0" applyFont="1" applyFill="1" applyBorder="1" applyAlignment="1" applyProtection="1">
      <alignment horizontal="left" vertical="top" wrapText="1"/>
      <protection locked="0"/>
    </xf>
    <xf numFmtId="0" fontId="9" fillId="0" borderId="20" xfId="0" applyFont="1" applyFill="1" applyBorder="1" applyAlignment="1" applyProtection="1">
      <alignment horizontal="left" vertical="top" wrapText="1"/>
      <protection locked="0"/>
    </xf>
    <xf numFmtId="0" fontId="9" fillId="0" borderId="21" xfId="0" applyFont="1" applyFill="1" applyBorder="1" applyAlignment="1" applyProtection="1">
      <alignment horizontal="left" vertical="top" wrapText="1"/>
      <protection locked="0"/>
    </xf>
    <xf numFmtId="0" fontId="9" fillId="0" borderId="22" xfId="0" applyFont="1" applyFill="1" applyBorder="1" applyAlignment="1" applyProtection="1">
      <alignment horizontal="left" vertical="top" wrapText="1"/>
      <protection locked="0"/>
    </xf>
    <xf numFmtId="0" fontId="9" fillId="0" borderId="11" xfId="0" applyFont="1" applyFill="1" applyBorder="1" applyAlignment="1" applyProtection="1">
      <alignment horizontal="left" vertical="top" wrapText="1"/>
      <protection locked="0"/>
    </xf>
    <xf numFmtId="0" fontId="9" fillId="0" borderId="10" xfId="0" applyFont="1" applyFill="1" applyBorder="1" applyAlignment="1" applyProtection="1">
      <alignment horizontal="left" vertical="top" wrapText="1"/>
      <protection locked="0"/>
    </xf>
    <xf numFmtId="14" fontId="9" fillId="2" borderId="13" xfId="0" applyNumberFormat="1" applyFont="1" applyFill="1" applyBorder="1" applyAlignment="1">
      <alignment horizontal="center"/>
    </xf>
    <xf numFmtId="14" fontId="9" fillId="2" borderId="14" xfId="0" applyNumberFormat="1" applyFont="1" applyFill="1" applyBorder="1" applyAlignment="1">
      <alignment horizontal="center"/>
    </xf>
    <xf numFmtId="14" fontId="9" fillId="2" borderId="32" xfId="0" applyNumberFormat="1" applyFont="1" applyFill="1" applyBorder="1" applyAlignment="1">
      <alignment horizontal="center"/>
    </xf>
    <xf numFmtId="14" fontId="9" fillId="2" borderId="8" xfId="0" applyNumberFormat="1" applyFont="1" applyFill="1" applyBorder="1" applyAlignment="1">
      <alignment horizontal="center"/>
    </xf>
    <xf numFmtId="14" fontId="9" fillId="2" borderId="36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23" xfId="0" applyFont="1" applyFill="1" applyBorder="1" applyAlignment="1">
      <alignment horizontal="right"/>
    </xf>
    <xf numFmtId="0" fontId="2" fillId="6" borderId="25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left"/>
    </xf>
    <xf numFmtId="0" fontId="4" fillId="0" borderId="1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583406</xdr:colOff>
      <xdr:row>2</xdr:row>
      <xdr:rowOff>82919</xdr:rowOff>
    </xdr:from>
    <xdr:to>
      <xdr:col>12</xdr:col>
      <xdr:colOff>261937</xdr:colOff>
      <xdr:row>14</xdr:row>
      <xdr:rowOff>60257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2719" y="606794"/>
          <a:ext cx="2928937" cy="2299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perdie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65"/>
  <sheetViews>
    <sheetView tabSelected="1" zoomScale="80" zoomScaleNormal="80" workbookViewId="0">
      <selection activeCell="G27" sqref="G27"/>
    </sheetView>
  </sheetViews>
  <sheetFormatPr defaultRowHeight="15" x14ac:dyDescent="0.25"/>
  <cols>
    <col min="1" max="1" width="1.42578125" customWidth="1"/>
    <col min="2" max="2" width="20.5703125" bestFit="1" customWidth="1"/>
    <col min="3" max="3" width="6.85546875" customWidth="1"/>
    <col min="4" max="4" width="9.5703125" customWidth="1"/>
    <col min="5" max="5" width="9.140625" customWidth="1"/>
    <col min="6" max="6" width="29.7109375" customWidth="1"/>
    <col min="7" max="7" width="11.7109375" customWidth="1"/>
    <col min="8" max="11" width="9.7109375" customWidth="1"/>
    <col min="12" max="12" width="10.140625" customWidth="1"/>
    <col min="13" max="13" width="10.5703125" customWidth="1"/>
    <col min="14" max="17" width="9.7109375" customWidth="1"/>
    <col min="18" max="18" width="12.28515625" customWidth="1"/>
    <col min="19" max="19" width="18.140625" customWidth="1"/>
    <col min="20" max="20" width="13.5703125" customWidth="1"/>
    <col min="21" max="21" width="8.85546875" hidden="1" customWidth="1"/>
  </cols>
  <sheetData>
    <row r="1" spans="2:21" ht="15.75" thickBot="1" x14ac:dyDescent="0.3">
      <c r="U1" s="96"/>
    </row>
    <row r="2" spans="2:21" ht="25.9" customHeight="1" x14ac:dyDescent="0.25">
      <c r="B2" s="94" t="s">
        <v>41</v>
      </c>
      <c r="C2" s="145"/>
      <c r="D2" s="146"/>
      <c r="E2" s="146"/>
      <c r="F2" s="147"/>
      <c r="G2" s="92"/>
      <c r="H2" s="92"/>
      <c r="I2" s="148" t="s">
        <v>16</v>
      </c>
      <c r="J2" s="148"/>
      <c r="K2" s="142"/>
      <c r="L2" s="143"/>
      <c r="M2" s="93"/>
      <c r="N2" s="92"/>
      <c r="O2" s="105"/>
      <c r="P2" s="121" t="s">
        <v>34</v>
      </c>
      <c r="Q2" s="122"/>
      <c r="R2" s="122"/>
      <c r="S2" s="122"/>
      <c r="T2" s="123"/>
      <c r="U2" s="117" t="s">
        <v>58</v>
      </c>
    </row>
    <row r="3" spans="2:21" ht="10.15" customHeight="1" x14ac:dyDescent="0.25">
      <c r="B3" s="167" t="s">
        <v>67</v>
      </c>
      <c r="C3" s="111"/>
      <c r="D3" s="112"/>
      <c r="E3" s="112"/>
      <c r="F3" s="113"/>
      <c r="G3" s="87"/>
      <c r="H3" s="87"/>
      <c r="I3" s="87"/>
      <c r="J3" s="86"/>
      <c r="K3" s="86"/>
      <c r="L3" s="86"/>
      <c r="M3" s="86"/>
      <c r="N3" s="86"/>
      <c r="O3" s="106"/>
      <c r="P3" s="124"/>
      <c r="Q3" s="125"/>
      <c r="R3" s="125"/>
      <c r="S3" s="125"/>
      <c r="T3" s="126"/>
      <c r="U3" s="117"/>
    </row>
    <row r="4" spans="2:21" ht="18" customHeight="1" x14ac:dyDescent="0.25">
      <c r="B4" s="167"/>
      <c r="C4" s="114"/>
      <c r="D4" s="115"/>
      <c r="E4" s="115"/>
      <c r="F4" s="116"/>
      <c r="G4" s="85"/>
      <c r="H4" s="85"/>
      <c r="I4" s="85"/>
      <c r="J4" s="86"/>
      <c r="K4" s="144"/>
      <c r="L4" s="144"/>
      <c r="M4" s="144"/>
      <c r="N4" s="144"/>
      <c r="O4" s="106"/>
      <c r="P4" s="118" t="s">
        <v>53</v>
      </c>
      <c r="Q4" s="119"/>
      <c r="R4" s="119"/>
      <c r="S4" s="119"/>
      <c r="T4" s="120"/>
      <c r="U4" s="117"/>
    </row>
    <row r="5" spans="2:21" ht="17.45" customHeight="1" x14ac:dyDescent="0.25">
      <c r="B5" s="167" t="s">
        <v>42</v>
      </c>
      <c r="C5" s="111"/>
      <c r="D5" s="112"/>
      <c r="E5" s="112"/>
      <c r="F5" s="113"/>
      <c r="G5" s="87"/>
      <c r="H5" s="87"/>
      <c r="I5" s="87"/>
      <c r="J5" s="87"/>
      <c r="K5" s="87"/>
      <c r="L5" s="87"/>
      <c r="M5" s="87"/>
      <c r="N5" s="86"/>
      <c r="O5" s="106"/>
      <c r="P5" s="118" t="s">
        <v>48</v>
      </c>
      <c r="Q5" s="119"/>
      <c r="R5" s="119"/>
      <c r="S5" s="119"/>
      <c r="T5" s="120"/>
      <c r="U5" s="117"/>
    </row>
    <row r="6" spans="2:21" ht="15" customHeight="1" x14ac:dyDescent="0.25">
      <c r="B6" s="167"/>
      <c r="C6" s="114"/>
      <c r="D6" s="115"/>
      <c r="E6" s="115"/>
      <c r="F6" s="116"/>
      <c r="G6" s="85"/>
      <c r="H6" s="85"/>
      <c r="I6" s="87"/>
      <c r="J6" s="87"/>
      <c r="K6" s="87"/>
      <c r="L6" s="87"/>
      <c r="M6" s="87"/>
      <c r="N6" s="88"/>
      <c r="O6" s="107"/>
      <c r="P6" s="118" t="s">
        <v>49</v>
      </c>
      <c r="Q6" s="119"/>
      <c r="R6" s="119"/>
      <c r="S6" s="119"/>
      <c r="T6" s="120"/>
      <c r="U6" s="117"/>
    </row>
    <row r="7" spans="2:21" ht="15.75" x14ac:dyDescent="0.25">
      <c r="B7" s="167" t="s">
        <v>43</v>
      </c>
      <c r="C7" s="111"/>
      <c r="D7" s="112"/>
      <c r="E7" s="112"/>
      <c r="F7" s="113"/>
      <c r="G7" s="85"/>
      <c r="H7" s="85"/>
      <c r="I7" s="87"/>
      <c r="J7" s="87"/>
      <c r="K7" s="87"/>
      <c r="L7" s="87"/>
      <c r="M7" s="87"/>
      <c r="N7" s="89"/>
      <c r="O7" s="108"/>
      <c r="P7" s="118" t="s">
        <v>50</v>
      </c>
      <c r="Q7" s="119"/>
      <c r="R7" s="119"/>
      <c r="S7" s="119"/>
      <c r="T7" s="120"/>
      <c r="U7" s="117"/>
    </row>
    <row r="8" spans="2:21" ht="15" customHeight="1" x14ac:dyDescent="0.25">
      <c r="B8" s="167"/>
      <c r="C8" s="114"/>
      <c r="D8" s="115"/>
      <c r="E8" s="115"/>
      <c r="F8" s="116"/>
      <c r="G8" s="85"/>
      <c r="H8" s="85"/>
      <c r="I8" s="87"/>
      <c r="J8" s="87"/>
      <c r="K8" s="87"/>
      <c r="L8" s="87"/>
      <c r="M8" s="87"/>
      <c r="N8" s="89"/>
      <c r="O8" s="108"/>
      <c r="P8" s="118" t="s">
        <v>66</v>
      </c>
      <c r="Q8" s="119"/>
      <c r="R8" s="119"/>
      <c r="S8" s="119"/>
      <c r="T8" s="120"/>
      <c r="U8" s="117"/>
    </row>
    <row r="9" spans="2:21" ht="15.75" x14ac:dyDescent="0.25">
      <c r="B9" s="167" t="s">
        <v>44</v>
      </c>
      <c r="C9" s="111"/>
      <c r="D9" s="112"/>
      <c r="E9" s="112"/>
      <c r="F9" s="113"/>
      <c r="G9" s="87"/>
      <c r="H9" s="87"/>
      <c r="I9" s="87"/>
      <c r="J9" s="87"/>
      <c r="K9" s="87"/>
      <c r="L9" s="87"/>
      <c r="M9" s="87"/>
      <c r="N9" s="86"/>
      <c r="O9" s="106"/>
      <c r="P9" s="118" t="s">
        <v>57</v>
      </c>
      <c r="Q9" s="119"/>
      <c r="R9" s="119"/>
      <c r="S9" s="119"/>
      <c r="T9" s="120"/>
      <c r="U9" s="117"/>
    </row>
    <row r="10" spans="2:21" ht="15" customHeight="1" x14ac:dyDescent="0.25">
      <c r="B10" s="167"/>
      <c r="C10" s="114"/>
      <c r="D10" s="115"/>
      <c r="E10" s="115"/>
      <c r="F10" s="116"/>
      <c r="G10" s="85"/>
      <c r="H10" s="85"/>
      <c r="I10" s="87"/>
      <c r="J10" s="87"/>
      <c r="K10" s="87"/>
      <c r="L10" s="87"/>
      <c r="M10" s="87"/>
      <c r="N10" s="86"/>
      <c r="O10" s="106"/>
      <c r="P10" s="118" t="s">
        <v>51</v>
      </c>
      <c r="Q10" s="119"/>
      <c r="R10" s="119"/>
      <c r="S10" s="119"/>
      <c r="T10" s="120"/>
      <c r="U10" s="117"/>
    </row>
    <row r="11" spans="2:21" ht="15.6" customHeight="1" x14ac:dyDescent="0.25">
      <c r="B11" s="167" t="s">
        <v>45</v>
      </c>
      <c r="C11" s="111"/>
      <c r="D11" s="112"/>
      <c r="E11" s="112"/>
      <c r="F11" s="113"/>
      <c r="G11" s="87"/>
      <c r="H11" s="87"/>
      <c r="I11" s="87"/>
      <c r="J11" s="87"/>
      <c r="K11" s="87"/>
      <c r="L11" s="87"/>
      <c r="M11" s="87"/>
      <c r="N11" s="86"/>
      <c r="O11" s="106"/>
      <c r="P11" s="118" t="s">
        <v>52</v>
      </c>
      <c r="Q11" s="119"/>
      <c r="R11" s="119"/>
      <c r="S11" s="119"/>
      <c r="T11" s="120"/>
      <c r="U11" s="117"/>
    </row>
    <row r="12" spans="2:21" ht="15" customHeight="1" x14ac:dyDescent="0.25">
      <c r="B12" s="167"/>
      <c r="C12" s="114"/>
      <c r="D12" s="115"/>
      <c r="E12" s="115"/>
      <c r="F12" s="116"/>
      <c r="G12" s="87"/>
      <c r="H12" s="87"/>
      <c r="I12" s="87"/>
      <c r="J12" s="87"/>
      <c r="K12" s="87"/>
      <c r="L12" s="87"/>
      <c r="M12" s="87"/>
      <c r="N12" s="86"/>
      <c r="O12" s="106"/>
      <c r="P12" s="118" t="s">
        <v>60</v>
      </c>
      <c r="Q12" s="119"/>
      <c r="R12" s="119"/>
      <c r="S12" s="119"/>
      <c r="T12" s="120"/>
      <c r="U12" s="117"/>
    </row>
    <row r="13" spans="2:21" ht="17.45" customHeight="1" x14ac:dyDescent="0.25">
      <c r="B13" s="167" t="s">
        <v>46</v>
      </c>
      <c r="C13" s="111"/>
      <c r="D13" s="112"/>
      <c r="E13" s="112"/>
      <c r="F13" s="113"/>
      <c r="G13" s="87"/>
      <c r="H13" s="87"/>
      <c r="I13" s="87"/>
      <c r="J13" s="87"/>
      <c r="K13" s="87"/>
      <c r="L13" s="87"/>
      <c r="M13" s="87"/>
      <c r="N13" s="86"/>
      <c r="O13" s="106"/>
      <c r="P13" s="118" t="s">
        <v>54</v>
      </c>
      <c r="Q13" s="119"/>
      <c r="R13" s="119"/>
      <c r="S13" s="119"/>
      <c r="T13" s="120"/>
      <c r="U13" s="117"/>
    </row>
    <row r="14" spans="2:21" ht="15" customHeight="1" x14ac:dyDescent="0.25">
      <c r="B14" s="167"/>
      <c r="C14" s="114"/>
      <c r="D14" s="115"/>
      <c r="E14" s="115"/>
      <c r="F14" s="116"/>
      <c r="G14" s="85"/>
      <c r="H14" s="85"/>
      <c r="I14" s="85"/>
      <c r="J14" s="85"/>
      <c r="K14" s="85"/>
      <c r="L14" s="90"/>
      <c r="M14" s="86"/>
      <c r="N14" s="86"/>
      <c r="O14" s="106"/>
      <c r="P14" s="118" t="s">
        <v>55</v>
      </c>
      <c r="Q14" s="119"/>
      <c r="R14" s="119"/>
      <c r="S14" s="119"/>
      <c r="T14" s="120"/>
      <c r="U14" s="117"/>
    </row>
    <row r="15" spans="2:21" ht="15.75" x14ac:dyDescent="0.25">
      <c r="B15" s="95"/>
      <c r="C15" s="85" t="s">
        <v>32</v>
      </c>
      <c r="D15" s="85"/>
      <c r="E15" s="85"/>
      <c r="F15" s="85"/>
      <c r="G15" s="85"/>
      <c r="H15" s="91"/>
      <c r="I15" s="91"/>
      <c r="J15" s="104"/>
      <c r="K15" s="104"/>
      <c r="L15" s="90"/>
      <c r="M15" s="86"/>
      <c r="N15" s="86"/>
      <c r="O15" s="106"/>
      <c r="P15" s="118" t="s">
        <v>56</v>
      </c>
      <c r="Q15" s="119"/>
      <c r="R15" s="119"/>
      <c r="S15" s="119"/>
      <c r="T15" s="120"/>
      <c r="U15" s="117"/>
    </row>
    <row r="16" spans="2:21" ht="16.149999999999999" customHeight="1" x14ac:dyDescent="0.25">
      <c r="B16" s="162" t="s">
        <v>23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09"/>
      <c r="P16" s="118" t="s">
        <v>69</v>
      </c>
      <c r="Q16" s="119"/>
      <c r="R16" s="119"/>
      <c r="S16" s="119"/>
      <c r="T16" s="120"/>
      <c r="U16" s="117"/>
    </row>
    <row r="17" spans="2:21" ht="16.149999999999999" customHeight="1" x14ac:dyDescent="0.25">
      <c r="B17" s="134" t="s">
        <v>62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  <c r="P17" s="118" t="s">
        <v>63</v>
      </c>
      <c r="Q17" s="119"/>
      <c r="R17" s="119"/>
      <c r="S17" s="119"/>
      <c r="T17" s="120"/>
      <c r="U17" s="117"/>
    </row>
    <row r="18" spans="2:21" ht="16.149999999999999" customHeight="1" x14ac:dyDescent="0.25">
      <c r="B18" s="134" t="s">
        <v>64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  <c r="P18" s="118" t="s">
        <v>68</v>
      </c>
      <c r="Q18" s="119"/>
      <c r="R18" s="119"/>
      <c r="S18" s="119"/>
      <c r="T18" s="120"/>
      <c r="U18" s="117"/>
    </row>
    <row r="19" spans="2:21" ht="16.149999999999999" customHeight="1" x14ac:dyDescent="0.25">
      <c r="B19" s="134" t="s">
        <v>65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  <c r="P19" s="118" t="s">
        <v>59</v>
      </c>
      <c r="Q19" s="119"/>
      <c r="R19" s="119"/>
      <c r="S19" s="119"/>
      <c r="T19" s="120"/>
      <c r="U19" s="117"/>
    </row>
    <row r="20" spans="2:21" ht="16.149999999999999" customHeight="1" thickBot="1" x14ac:dyDescent="0.35">
      <c r="B20" s="137" t="s">
        <v>38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0" t="s">
        <v>20</v>
      </c>
      <c r="M20" s="130"/>
      <c r="N20" s="130"/>
      <c r="O20" s="110"/>
      <c r="P20" s="131" t="s">
        <v>61</v>
      </c>
      <c r="Q20" s="132"/>
      <c r="R20" s="132"/>
      <c r="S20" s="132"/>
      <c r="T20" s="133"/>
      <c r="U20" s="117"/>
    </row>
    <row r="21" spans="2:21" ht="4.1500000000000004" customHeight="1" thickBot="1" x14ac:dyDescent="0.3">
      <c r="B21" s="3"/>
      <c r="O21" s="12"/>
      <c r="P21" s="13"/>
      <c r="Q21" s="13"/>
      <c r="R21" s="13"/>
      <c r="S21" s="13"/>
      <c r="T21" s="13"/>
    </row>
    <row r="22" spans="2:21" s="1" customFormat="1" ht="16.5" thickBot="1" x14ac:dyDescent="0.3">
      <c r="B22" s="28" t="s">
        <v>30</v>
      </c>
      <c r="C22" s="127" t="s">
        <v>29</v>
      </c>
      <c r="D22" s="128"/>
      <c r="E22" s="129"/>
      <c r="F22" s="78" t="s">
        <v>40</v>
      </c>
      <c r="G22" s="127" t="s">
        <v>17</v>
      </c>
      <c r="H22" s="128"/>
      <c r="I22" s="128"/>
      <c r="J22" s="128"/>
      <c r="K22" s="128"/>
      <c r="L22" s="128"/>
      <c r="M22" s="129"/>
      <c r="N22" s="164" t="s">
        <v>21</v>
      </c>
      <c r="O22" s="165"/>
      <c r="P22" s="165"/>
      <c r="Q22" s="166"/>
      <c r="R22" s="139" t="s">
        <v>15</v>
      </c>
      <c r="S22" s="140"/>
      <c r="T22" s="141"/>
      <c r="U22" s="16"/>
    </row>
    <row r="23" spans="2:21" s="2" customFormat="1" ht="79.5" thickBot="1" x14ac:dyDescent="0.3">
      <c r="B23" s="63" t="s">
        <v>14</v>
      </c>
      <c r="C23" s="32" t="s">
        <v>6</v>
      </c>
      <c r="D23" s="32" t="s">
        <v>18</v>
      </c>
      <c r="E23" s="64" t="s">
        <v>5</v>
      </c>
      <c r="F23" s="78" t="s">
        <v>47</v>
      </c>
      <c r="G23" s="29" t="s">
        <v>22</v>
      </c>
      <c r="H23" s="30" t="s">
        <v>37</v>
      </c>
      <c r="I23" s="30" t="s">
        <v>1</v>
      </c>
      <c r="J23" s="30" t="s">
        <v>2</v>
      </c>
      <c r="K23" s="30" t="s">
        <v>3</v>
      </c>
      <c r="L23" s="30" t="s">
        <v>19</v>
      </c>
      <c r="M23" s="31" t="s">
        <v>4</v>
      </c>
      <c r="N23" s="29" t="s">
        <v>26</v>
      </c>
      <c r="O23" s="30" t="s">
        <v>27</v>
      </c>
      <c r="P23" s="30" t="s">
        <v>28</v>
      </c>
      <c r="Q23" s="15" t="s">
        <v>24</v>
      </c>
      <c r="R23" s="73" t="s">
        <v>35</v>
      </c>
      <c r="S23" s="74" t="s">
        <v>7</v>
      </c>
      <c r="T23" s="75" t="s">
        <v>36</v>
      </c>
      <c r="U23" s="17" t="s">
        <v>31</v>
      </c>
    </row>
    <row r="24" spans="2:21" s="2" customFormat="1" ht="16.5" thickBot="1" x14ac:dyDescent="0.3">
      <c r="B24" s="155"/>
      <c r="C24" s="156"/>
      <c r="D24" s="65">
        <v>0.54500000000000004</v>
      </c>
      <c r="E24" s="66"/>
      <c r="F24" s="81"/>
      <c r="G24" s="156"/>
      <c r="H24" s="156"/>
      <c r="I24" s="156"/>
      <c r="J24" s="156"/>
      <c r="K24" s="157"/>
      <c r="L24" s="58">
        <v>5</v>
      </c>
      <c r="M24" s="59"/>
      <c r="N24" s="60"/>
      <c r="O24" s="61"/>
      <c r="P24" s="61"/>
      <c r="Q24" s="62"/>
      <c r="R24" s="155"/>
      <c r="S24" s="156"/>
      <c r="T24" s="158"/>
      <c r="U24" s="11"/>
    </row>
    <row r="25" spans="2:21" ht="15.75" x14ac:dyDescent="0.25">
      <c r="B25" s="46"/>
      <c r="C25" s="47"/>
      <c r="D25" s="48">
        <f>+$D$24</f>
        <v>0.54500000000000004</v>
      </c>
      <c r="E25" s="49">
        <f>SUM(C25*D25)</f>
        <v>0</v>
      </c>
      <c r="F25" s="82"/>
      <c r="G25" s="50">
        <v>0.75</v>
      </c>
      <c r="H25" s="51"/>
      <c r="I25" s="51"/>
      <c r="J25" s="51"/>
      <c r="K25" s="51"/>
      <c r="L25" s="52">
        <f>IF(G25&gt;0,$L$24,0)</f>
        <v>5</v>
      </c>
      <c r="M25" s="53">
        <f>IF(SUM((H25*G25)-I25-J25-K25)&lt;$L$24,L25,SUM((H25*G25)-I25-J25-K25))</f>
        <v>5</v>
      </c>
      <c r="N25" s="54"/>
      <c r="O25" s="55"/>
      <c r="P25" s="56"/>
      <c r="Q25" s="53">
        <f>+O25+P25</f>
        <v>0</v>
      </c>
      <c r="R25" s="79"/>
      <c r="S25" s="76"/>
      <c r="T25" s="57"/>
      <c r="U25" s="77" t="e">
        <f>+O25/N25</f>
        <v>#DIV/0!</v>
      </c>
    </row>
    <row r="26" spans="2:21" ht="15.75" x14ac:dyDescent="0.25">
      <c r="B26" s="46"/>
      <c r="C26" s="19"/>
      <c r="D26" s="48">
        <f t="shared" ref="D26:D58" si="0">+$D$24</f>
        <v>0.54500000000000004</v>
      </c>
      <c r="E26" s="20">
        <f t="shared" ref="E26:E58" si="1">SUM(C26*D26)</f>
        <v>0</v>
      </c>
      <c r="F26" s="83"/>
      <c r="G26" s="21">
        <v>1</v>
      </c>
      <c r="H26" s="22"/>
      <c r="I26" s="51"/>
      <c r="J26" s="51"/>
      <c r="K26" s="51"/>
      <c r="L26" s="23">
        <f>IF(G26&gt;0,$L$24,0)</f>
        <v>5</v>
      </c>
      <c r="M26" s="26">
        <f>IF(SUM((H26*G26)-I26-J26-K26)&lt;$L$24,L26,SUM((H26*G26)-I26-J26-K26))</f>
        <v>5</v>
      </c>
      <c r="N26" s="33"/>
      <c r="O26" s="24"/>
      <c r="P26" s="25"/>
      <c r="Q26" s="26">
        <f t="shared" ref="Q26:Q58" si="2">+O26+P26</f>
        <v>0</v>
      </c>
      <c r="R26" s="79"/>
      <c r="S26" s="71"/>
      <c r="T26" s="27"/>
      <c r="U26" s="77" t="e">
        <f t="shared" ref="U26:U58" si="3">+O26/N26</f>
        <v>#DIV/0!</v>
      </c>
    </row>
    <row r="27" spans="2:21" ht="15.75" x14ac:dyDescent="0.25">
      <c r="B27" s="46"/>
      <c r="C27" s="19"/>
      <c r="D27" s="48">
        <f t="shared" si="0"/>
        <v>0.54500000000000004</v>
      </c>
      <c r="E27" s="20">
        <f t="shared" si="1"/>
        <v>0</v>
      </c>
      <c r="F27" s="83"/>
      <c r="G27" s="21"/>
      <c r="H27" s="22"/>
      <c r="I27" s="22"/>
      <c r="J27" s="22"/>
      <c r="K27" s="22"/>
      <c r="L27" s="23">
        <f>IF(G27&gt;0,$L$24,0)</f>
        <v>0</v>
      </c>
      <c r="M27" s="26">
        <f>IF(SUM((H27*G27)-I27-J27-K27)&lt;$L$24,L27,SUM((H27*G27)-I27-J27-K27))</f>
        <v>0</v>
      </c>
      <c r="N27" s="33"/>
      <c r="O27" s="24"/>
      <c r="P27" s="25"/>
      <c r="Q27" s="26">
        <f t="shared" si="2"/>
        <v>0</v>
      </c>
      <c r="R27" s="79"/>
      <c r="S27" s="71"/>
      <c r="T27" s="27"/>
      <c r="U27" s="77" t="e">
        <f t="shared" si="3"/>
        <v>#DIV/0!</v>
      </c>
    </row>
    <row r="28" spans="2:21" ht="15.75" x14ac:dyDescent="0.25">
      <c r="B28" s="46"/>
      <c r="C28" s="19"/>
      <c r="D28" s="48">
        <f t="shared" si="0"/>
        <v>0.54500000000000004</v>
      </c>
      <c r="E28" s="20">
        <f t="shared" si="1"/>
        <v>0</v>
      </c>
      <c r="F28" s="83"/>
      <c r="G28" s="21"/>
      <c r="H28" s="22"/>
      <c r="I28" s="22"/>
      <c r="J28" s="22"/>
      <c r="K28" s="22"/>
      <c r="L28" s="23">
        <f t="shared" ref="L28:L58" si="4">IF(G28&gt;0,$L$24,0)</f>
        <v>0</v>
      </c>
      <c r="M28" s="26">
        <f t="shared" ref="M28:M58" si="5">IF(SUM((H28*G28)-I28-J28-K28)&lt;$L$24,L28,SUM((H28*G28)-I28-J28-K28))</f>
        <v>0</v>
      </c>
      <c r="N28" s="33"/>
      <c r="O28" s="24"/>
      <c r="P28" s="25"/>
      <c r="Q28" s="26">
        <f t="shared" si="2"/>
        <v>0</v>
      </c>
      <c r="R28" s="79"/>
      <c r="S28" s="71"/>
      <c r="T28" s="27"/>
      <c r="U28" s="77" t="e">
        <f t="shared" si="3"/>
        <v>#DIV/0!</v>
      </c>
    </row>
    <row r="29" spans="2:21" ht="15.75" x14ac:dyDescent="0.25">
      <c r="B29" s="46"/>
      <c r="C29" s="19"/>
      <c r="D29" s="48">
        <f t="shared" si="0"/>
        <v>0.54500000000000004</v>
      </c>
      <c r="E29" s="20">
        <f t="shared" si="1"/>
        <v>0</v>
      </c>
      <c r="F29" s="83"/>
      <c r="G29" s="21"/>
      <c r="H29" s="22"/>
      <c r="I29" s="22"/>
      <c r="J29" s="22"/>
      <c r="K29" s="22"/>
      <c r="L29" s="23">
        <f t="shared" si="4"/>
        <v>0</v>
      </c>
      <c r="M29" s="26">
        <f t="shared" si="5"/>
        <v>0</v>
      </c>
      <c r="N29" s="33"/>
      <c r="O29" s="24"/>
      <c r="P29" s="25"/>
      <c r="Q29" s="26">
        <f t="shared" si="2"/>
        <v>0</v>
      </c>
      <c r="R29" s="79"/>
      <c r="S29" s="71"/>
      <c r="T29" s="27"/>
      <c r="U29" s="77" t="e">
        <f t="shared" si="3"/>
        <v>#DIV/0!</v>
      </c>
    </row>
    <row r="30" spans="2:21" ht="15.75" x14ac:dyDescent="0.25">
      <c r="B30" s="46"/>
      <c r="C30" s="19"/>
      <c r="D30" s="48">
        <f t="shared" si="0"/>
        <v>0.54500000000000004</v>
      </c>
      <c r="E30" s="20">
        <f t="shared" si="1"/>
        <v>0</v>
      </c>
      <c r="F30" s="83"/>
      <c r="G30" s="21"/>
      <c r="H30" s="22"/>
      <c r="I30" s="22"/>
      <c r="J30" s="22"/>
      <c r="K30" s="22"/>
      <c r="L30" s="23">
        <f t="shared" si="4"/>
        <v>0</v>
      </c>
      <c r="M30" s="26">
        <f t="shared" si="5"/>
        <v>0</v>
      </c>
      <c r="N30" s="33"/>
      <c r="O30" s="24"/>
      <c r="P30" s="25"/>
      <c r="Q30" s="26">
        <f t="shared" si="2"/>
        <v>0</v>
      </c>
      <c r="R30" s="79"/>
      <c r="S30" s="71"/>
      <c r="T30" s="27"/>
      <c r="U30" s="77" t="e">
        <f t="shared" si="3"/>
        <v>#DIV/0!</v>
      </c>
    </row>
    <row r="31" spans="2:21" ht="15.75" x14ac:dyDescent="0.25">
      <c r="B31" s="46"/>
      <c r="C31" s="19"/>
      <c r="D31" s="48">
        <f t="shared" si="0"/>
        <v>0.54500000000000004</v>
      </c>
      <c r="E31" s="20">
        <f t="shared" si="1"/>
        <v>0</v>
      </c>
      <c r="F31" s="83"/>
      <c r="G31" s="21"/>
      <c r="H31" s="22"/>
      <c r="I31" s="22"/>
      <c r="J31" s="22"/>
      <c r="K31" s="22"/>
      <c r="L31" s="23">
        <f t="shared" si="4"/>
        <v>0</v>
      </c>
      <c r="M31" s="26">
        <f t="shared" si="5"/>
        <v>0</v>
      </c>
      <c r="N31" s="33"/>
      <c r="O31" s="24"/>
      <c r="P31" s="25"/>
      <c r="Q31" s="26">
        <f t="shared" si="2"/>
        <v>0</v>
      </c>
      <c r="R31" s="79"/>
      <c r="S31" s="71"/>
      <c r="T31" s="27"/>
      <c r="U31" s="77" t="e">
        <f t="shared" si="3"/>
        <v>#DIV/0!</v>
      </c>
    </row>
    <row r="32" spans="2:21" ht="15.75" x14ac:dyDescent="0.25">
      <c r="B32" s="46"/>
      <c r="C32" s="19"/>
      <c r="D32" s="48">
        <f t="shared" si="0"/>
        <v>0.54500000000000004</v>
      </c>
      <c r="E32" s="20">
        <f t="shared" si="1"/>
        <v>0</v>
      </c>
      <c r="F32" s="83"/>
      <c r="G32" s="21"/>
      <c r="H32" s="22"/>
      <c r="I32" s="22"/>
      <c r="J32" s="22"/>
      <c r="K32" s="22"/>
      <c r="L32" s="23">
        <f t="shared" si="4"/>
        <v>0</v>
      </c>
      <c r="M32" s="26">
        <f>IF(SUM((H32*G32)-I32-J32-K32)&lt;$L$24,L32,SUM((H32*G32)-I32-J32-K32))</f>
        <v>0</v>
      </c>
      <c r="N32" s="33"/>
      <c r="O32" s="24"/>
      <c r="P32" s="25"/>
      <c r="Q32" s="26">
        <f t="shared" si="2"/>
        <v>0</v>
      </c>
      <c r="R32" s="79"/>
      <c r="S32" s="71"/>
      <c r="T32" s="27"/>
      <c r="U32" s="77" t="e">
        <f t="shared" si="3"/>
        <v>#DIV/0!</v>
      </c>
    </row>
    <row r="33" spans="2:21" ht="15.75" x14ac:dyDescent="0.25">
      <c r="B33" s="46"/>
      <c r="C33" s="19"/>
      <c r="D33" s="48">
        <f t="shared" si="0"/>
        <v>0.54500000000000004</v>
      </c>
      <c r="E33" s="20">
        <f t="shared" si="1"/>
        <v>0</v>
      </c>
      <c r="F33" s="83"/>
      <c r="G33" s="21"/>
      <c r="H33" s="22"/>
      <c r="I33" s="22"/>
      <c r="J33" s="22"/>
      <c r="K33" s="22"/>
      <c r="L33" s="23">
        <f t="shared" si="4"/>
        <v>0</v>
      </c>
      <c r="M33" s="26">
        <f t="shared" si="5"/>
        <v>0</v>
      </c>
      <c r="N33" s="33"/>
      <c r="O33" s="24"/>
      <c r="P33" s="25"/>
      <c r="Q33" s="26">
        <f t="shared" si="2"/>
        <v>0</v>
      </c>
      <c r="R33" s="79"/>
      <c r="S33" s="71"/>
      <c r="T33" s="27"/>
      <c r="U33" s="77" t="e">
        <f t="shared" si="3"/>
        <v>#DIV/0!</v>
      </c>
    </row>
    <row r="34" spans="2:21" ht="15.75" x14ac:dyDescent="0.25">
      <c r="B34" s="46"/>
      <c r="C34" s="19"/>
      <c r="D34" s="48">
        <f t="shared" si="0"/>
        <v>0.54500000000000004</v>
      </c>
      <c r="E34" s="20">
        <f t="shared" si="1"/>
        <v>0</v>
      </c>
      <c r="F34" s="83"/>
      <c r="G34" s="21"/>
      <c r="H34" s="22"/>
      <c r="I34" s="22"/>
      <c r="J34" s="22"/>
      <c r="K34" s="22"/>
      <c r="L34" s="23">
        <f t="shared" si="4"/>
        <v>0</v>
      </c>
      <c r="M34" s="26">
        <f t="shared" si="5"/>
        <v>0</v>
      </c>
      <c r="N34" s="33"/>
      <c r="O34" s="24"/>
      <c r="P34" s="25"/>
      <c r="Q34" s="26">
        <f t="shared" si="2"/>
        <v>0</v>
      </c>
      <c r="R34" s="79"/>
      <c r="S34" s="71"/>
      <c r="T34" s="27"/>
      <c r="U34" s="77" t="e">
        <f t="shared" si="3"/>
        <v>#DIV/0!</v>
      </c>
    </row>
    <row r="35" spans="2:21" ht="15.75" x14ac:dyDescent="0.25">
      <c r="B35" s="46"/>
      <c r="C35" s="19"/>
      <c r="D35" s="48">
        <f t="shared" si="0"/>
        <v>0.54500000000000004</v>
      </c>
      <c r="E35" s="20">
        <f t="shared" si="1"/>
        <v>0</v>
      </c>
      <c r="F35" s="83"/>
      <c r="G35" s="21"/>
      <c r="H35" s="22"/>
      <c r="I35" s="22"/>
      <c r="J35" s="22"/>
      <c r="K35" s="22"/>
      <c r="L35" s="23">
        <f t="shared" si="4"/>
        <v>0</v>
      </c>
      <c r="M35" s="26">
        <f t="shared" si="5"/>
        <v>0</v>
      </c>
      <c r="N35" s="33"/>
      <c r="O35" s="24"/>
      <c r="P35" s="25"/>
      <c r="Q35" s="26">
        <f t="shared" si="2"/>
        <v>0</v>
      </c>
      <c r="R35" s="79"/>
      <c r="S35" s="71"/>
      <c r="T35" s="27"/>
      <c r="U35" s="77" t="e">
        <f t="shared" si="3"/>
        <v>#DIV/0!</v>
      </c>
    </row>
    <row r="36" spans="2:21" ht="15.75" x14ac:dyDescent="0.25">
      <c r="B36" s="46"/>
      <c r="C36" s="19"/>
      <c r="D36" s="48">
        <f t="shared" si="0"/>
        <v>0.54500000000000004</v>
      </c>
      <c r="E36" s="20">
        <f t="shared" si="1"/>
        <v>0</v>
      </c>
      <c r="F36" s="83"/>
      <c r="G36" s="21"/>
      <c r="H36" s="22"/>
      <c r="I36" s="22"/>
      <c r="J36" s="22"/>
      <c r="K36" s="22"/>
      <c r="L36" s="23">
        <f t="shared" si="4"/>
        <v>0</v>
      </c>
      <c r="M36" s="26">
        <f t="shared" si="5"/>
        <v>0</v>
      </c>
      <c r="N36" s="33"/>
      <c r="O36" s="24"/>
      <c r="P36" s="25"/>
      <c r="Q36" s="26">
        <f t="shared" si="2"/>
        <v>0</v>
      </c>
      <c r="R36" s="79"/>
      <c r="S36" s="71"/>
      <c r="T36" s="27"/>
      <c r="U36" s="77" t="e">
        <f t="shared" si="3"/>
        <v>#DIV/0!</v>
      </c>
    </row>
    <row r="37" spans="2:21" ht="15" customHeight="1" x14ac:dyDescent="0.25">
      <c r="B37" s="46"/>
      <c r="C37" s="19"/>
      <c r="D37" s="48">
        <f t="shared" si="0"/>
        <v>0.54500000000000004</v>
      </c>
      <c r="E37" s="20">
        <f t="shared" si="1"/>
        <v>0</v>
      </c>
      <c r="F37" s="83"/>
      <c r="G37" s="21"/>
      <c r="H37" s="22"/>
      <c r="I37" s="22"/>
      <c r="J37" s="22"/>
      <c r="K37" s="22"/>
      <c r="L37" s="23">
        <f t="shared" si="4"/>
        <v>0</v>
      </c>
      <c r="M37" s="26">
        <f t="shared" si="5"/>
        <v>0</v>
      </c>
      <c r="N37" s="33"/>
      <c r="O37" s="24"/>
      <c r="P37" s="25"/>
      <c r="Q37" s="26">
        <f t="shared" si="2"/>
        <v>0</v>
      </c>
      <c r="R37" s="79"/>
      <c r="S37" s="71"/>
      <c r="T37" s="27"/>
      <c r="U37" s="77" t="e">
        <f t="shared" si="3"/>
        <v>#DIV/0!</v>
      </c>
    </row>
    <row r="38" spans="2:21" ht="15" customHeight="1" x14ac:dyDescent="0.25">
      <c r="B38" s="46"/>
      <c r="C38" s="19"/>
      <c r="D38" s="48">
        <f t="shared" si="0"/>
        <v>0.54500000000000004</v>
      </c>
      <c r="E38" s="20">
        <f t="shared" si="1"/>
        <v>0</v>
      </c>
      <c r="F38" s="83"/>
      <c r="G38" s="21"/>
      <c r="H38" s="22"/>
      <c r="I38" s="22"/>
      <c r="J38" s="22"/>
      <c r="K38" s="22"/>
      <c r="L38" s="23">
        <f t="shared" si="4"/>
        <v>0</v>
      </c>
      <c r="M38" s="26">
        <f t="shared" si="5"/>
        <v>0</v>
      </c>
      <c r="N38" s="33"/>
      <c r="O38" s="24"/>
      <c r="P38" s="25"/>
      <c r="Q38" s="26">
        <f t="shared" si="2"/>
        <v>0</v>
      </c>
      <c r="R38" s="79"/>
      <c r="S38" s="71"/>
      <c r="T38" s="27"/>
      <c r="U38" s="77" t="e">
        <f t="shared" si="3"/>
        <v>#DIV/0!</v>
      </c>
    </row>
    <row r="39" spans="2:21" ht="15.75" x14ac:dyDescent="0.25">
      <c r="B39" s="46"/>
      <c r="C39" s="19"/>
      <c r="D39" s="48">
        <f t="shared" si="0"/>
        <v>0.54500000000000004</v>
      </c>
      <c r="E39" s="20">
        <f t="shared" si="1"/>
        <v>0</v>
      </c>
      <c r="F39" s="83"/>
      <c r="G39" s="21"/>
      <c r="H39" s="22"/>
      <c r="I39" s="22"/>
      <c r="J39" s="22"/>
      <c r="K39" s="22"/>
      <c r="L39" s="23">
        <f t="shared" si="4"/>
        <v>0</v>
      </c>
      <c r="M39" s="26">
        <f t="shared" si="5"/>
        <v>0</v>
      </c>
      <c r="N39" s="33"/>
      <c r="O39" s="24"/>
      <c r="P39" s="25"/>
      <c r="Q39" s="26">
        <f t="shared" si="2"/>
        <v>0</v>
      </c>
      <c r="R39" s="79"/>
      <c r="S39" s="71"/>
      <c r="T39" s="27"/>
      <c r="U39" s="77" t="e">
        <f t="shared" si="3"/>
        <v>#DIV/0!</v>
      </c>
    </row>
    <row r="40" spans="2:21" ht="15.75" x14ac:dyDescent="0.25">
      <c r="B40" s="46"/>
      <c r="C40" s="19"/>
      <c r="D40" s="48">
        <f t="shared" si="0"/>
        <v>0.54500000000000004</v>
      </c>
      <c r="E40" s="20">
        <f t="shared" si="1"/>
        <v>0</v>
      </c>
      <c r="F40" s="83"/>
      <c r="G40" s="21"/>
      <c r="H40" s="22"/>
      <c r="I40" s="22"/>
      <c r="J40" s="22"/>
      <c r="K40" s="22"/>
      <c r="L40" s="23">
        <f t="shared" si="4"/>
        <v>0</v>
      </c>
      <c r="M40" s="26">
        <f t="shared" si="5"/>
        <v>0</v>
      </c>
      <c r="N40" s="33"/>
      <c r="O40" s="24"/>
      <c r="P40" s="25"/>
      <c r="Q40" s="26">
        <f t="shared" si="2"/>
        <v>0</v>
      </c>
      <c r="R40" s="79"/>
      <c r="S40" s="71"/>
      <c r="T40" s="27"/>
      <c r="U40" s="77" t="e">
        <f t="shared" si="3"/>
        <v>#DIV/0!</v>
      </c>
    </row>
    <row r="41" spans="2:21" ht="15.75" x14ac:dyDescent="0.25">
      <c r="B41" s="46"/>
      <c r="C41" s="19"/>
      <c r="D41" s="48">
        <f t="shared" si="0"/>
        <v>0.54500000000000004</v>
      </c>
      <c r="E41" s="20">
        <f t="shared" si="1"/>
        <v>0</v>
      </c>
      <c r="F41" s="83"/>
      <c r="G41" s="21"/>
      <c r="H41" s="22"/>
      <c r="I41" s="22"/>
      <c r="J41" s="22"/>
      <c r="K41" s="22"/>
      <c r="L41" s="23">
        <f t="shared" si="4"/>
        <v>0</v>
      </c>
      <c r="M41" s="26">
        <f t="shared" si="5"/>
        <v>0</v>
      </c>
      <c r="N41" s="33"/>
      <c r="O41" s="24"/>
      <c r="P41" s="25"/>
      <c r="Q41" s="26">
        <f t="shared" si="2"/>
        <v>0</v>
      </c>
      <c r="R41" s="79"/>
      <c r="S41" s="71"/>
      <c r="T41" s="27"/>
      <c r="U41" s="77" t="e">
        <f t="shared" si="3"/>
        <v>#DIV/0!</v>
      </c>
    </row>
    <row r="42" spans="2:21" ht="15.75" x14ac:dyDescent="0.25">
      <c r="B42" s="46"/>
      <c r="C42" s="19"/>
      <c r="D42" s="48">
        <f t="shared" si="0"/>
        <v>0.54500000000000004</v>
      </c>
      <c r="E42" s="20">
        <f>SUM(C42*D42)</f>
        <v>0</v>
      </c>
      <c r="F42" s="83"/>
      <c r="G42" s="21"/>
      <c r="H42" s="22"/>
      <c r="I42" s="22"/>
      <c r="J42" s="22"/>
      <c r="K42" s="22"/>
      <c r="L42" s="23">
        <f t="shared" si="4"/>
        <v>0</v>
      </c>
      <c r="M42" s="26">
        <f t="shared" si="5"/>
        <v>0</v>
      </c>
      <c r="N42" s="33"/>
      <c r="O42" s="24"/>
      <c r="P42" s="25"/>
      <c r="Q42" s="26">
        <f t="shared" si="2"/>
        <v>0</v>
      </c>
      <c r="R42" s="79"/>
      <c r="S42" s="71"/>
      <c r="T42" s="27"/>
      <c r="U42" s="77" t="e">
        <f t="shared" si="3"/>
        <v>#DIV/0!</v>
      </c>
    </row>
    <row r="43" spans="2:21" ht="15.75" x14ac:dyDescent="0.25">
      <c r="B43" s="46"/>
      <c r="C43" s="19"/>
      <c r="D43" s="48">
        <f t="shared" si="0"/>
        <v>0.54500000000000004</v>
      </c>
      <c r="E43" s="20">
        <f t="shared" si="1"/>
        <v>0</v>
      </c>
      <c r="F43" s="83"/>
      <c r="G43" s="21"/>
      <c r="H43" s="22"/>
      <c r="I43" s="22"/>
      <c r="J43" s="22"/>
      <c r="K43" s="22"/>
      <c r="L43" s="23">
        <f>IF(G43&gt;0,$L$24,0)</f>
        <v>0</v>
      </c>
      <c r="M43" s="26">
        <f>IF(SUM((H43*G43)-I43-J43-K43)&lt;$L$24,L43,SUM((H43*G43)-I43-J43-K43))</f>
        <v>0</v>
      </c>
      <c r="N43" s="33"/>
      <c r="O43" s="24"/>
      <c r="P43" s="25"/>
      <c r="Q43" s="26">
        <f t="shared" si="2"/>
        <v>0</v>
      </c>
      <c r="R43" s="79"/>
      <c r="S43" s="71"/>
      <c r="T43" s="27"/>
      <c r="U43" s="77" t="e">
        <f t="shared" si="3"/>
        <v>#DIV/0!</v>
      </c>
    </row>
    <row r="44" spans="2:21" ht="15.75" x14ac:dyDescent="0.25">
      <c r="B44" s="46"/>
      <c r="C44" s="19"/>
      <c r="D44" s="48">
        <f t="shared" si="0"/>
        <v>0.54500000000000004</v>
      </c>
      <c r="E44" s="20">
        <f t="shared" si="1"/>
        <v>0</v>
      </c>
      <c r="F44" s="83"/>
      <c r="G44" s="21"/>
      <c r="H44" s="22"/>
      <c r="I44" s="22"/>
      <c r="J44" s="22"/>
      <c r="K44" s="22"/>
      <c r="L44" s="23">
        <f t="shared" si="4"/>
        <v>0</v>
      </c>
      <c r="M44" s="26">
        <f t="shared" si="5"/>
        <v>0</v>
      </c>
      <c r="N44" s="33"/>
      <c r="O44" s="24"/>
      <c r="P44" s="25"/>
      <c r="Q44" s="26">
        <f t="shared" si="2"/>
        <v>0</v>
      </c>
      <c r="R44" s="79"/>
      <c r="S44" s="71"/>
      <c r="T44" s="27"/>
      <c r="U44" s="77" t="e">
        <f t="shared" si="3"/>
        <v>#DIV/0!</v>
      </c>
    </row>
    <row r="45" spans="2:21" ht="15.75" x14ac:dyDescent="0.25">
      <c r="B45" s="46"/>
      <c r="C45" s="19"/>
      <c r="D45" s="48">
        <f t="shared" si="0"/>
        <v>0.54500000000000004</v>
      </c>
      <c r="E45" s="20">
        <f t="shared" si="1"/>
        <v>0</v>
      </c>
      <c r="F45" s="83"/>
      <c r="G45" s="21"/>
      <c r="H45" s="22"/>
      <c r="I45" s="22"/>
      <c r="J45" s="22"/>
      <c r="K45" s="22"/>
      <c r="L45" s="23">
        <f t="shared" si="4"/>
        <v>0</v>
      </c>
      <c r="M45" s="26">
        <f t="shared" si="5"/>
        <v>0</v>
      </c>
      <c r="N45" s="33"/>
      <c r="O45" s="24"/>
      <c r="P45" s="25"/>
      <c r="Q45" s="26">
        <f t="shared" si="2"/>
        <v>0</v>
      </c>
      <c r="R45" s="79"/>
      <c r="S45" s="71"/>
      <c r="T45" s="27"/>
      <c r="U45" s="77" t="e">
        <f t="shared" si="3"/>
        <v>#DIV/0!</v>
      </c>
    </row>
    <row r="46" spans="2:21" ht="15.75" x14ac:dyDescent="0.25">
      <c r="B46" s="46"/>
      <c r="C46" s="19"/>
      <c r="D46" s="48">
        <f t="shared" si="0"/>
        <v>0.54500000000000004</v>
      </c>
      <c r="E46" s="20">
        <f t="shared" si="1"/>
        <v>0</v>
      </c>
      <c r="F46" s="83"/>
      <c r="G46" s="21"/>
      <c r="H46" s="22"/>
      <c r="I46" s="22"/>
      <c r="J46" s="22"/>
      <c r="K46" s="22"/>
      <c r="L46" s="23">
        <f t="shared" si="4"/>
        <v>0</v>
      </c>
      <c r="M46" s="26">
        <f t="shared" si="5"/>
        <v>0</v>
      </c>
      <c r="N46" s="33"/>
      <c r="O46" s="24"/>
      <c r="P46" s="25"/>
      <c r="Q46" s="26">
        <f t="shared" si="2"/>
        <v>0</v>
      </c>
      <c r="R46" s="79"/>
      <c r="S46" s="71"/>
      <c r="T46" s="27"/>
      <c r="U46" s="77" t="e">
        <f t="shared" si="3"/>
        <v>#DIV/0!</v>
      </c>
    </row>
    <row r="47" spans="2:21" ht="15.75" x14ac:dyDescent="0.25">
      <c r="B47" s="46"/>
      <c r="C47" s="19"/>
      <c r="D47" s="48">
        <f t="shared" si="0"/>
        <v>0.54500000000000004</v>
      </c>
      <c r="E47" s="20">
        <f t="shared" si="1"/>
        <v>0</v>
      </c>
      <c r="F47" s="83"/>
      <c r="G47" s="21"/>
      <c r="H47" s="22"/>
      <c r="I47" s="22"/>
      <c r="J47" s="22"/>
      <c r="K47" s="22"/>
      <c r="L47" s="23">
        <f t="shared" si="4"/>
        <v>0</v>
      </c>
      <c r="M47" s="26">
        <f t="shared" si="5"/>
        <v>0</v>
      </c>
      <c r="N47" s="33"/>
      <c r="O47" s="24"/>
      <c r="P47" s="25"/>
      <c r="Q47" s="26">
        <f t="shared" si="2"/>
        <v>0</v>
      </c>
      <c r="R47" s="79"/>
      <c r="S47" s="71"/>
      <c r="T47" s="27"/>
      <c r="U47" s="77" t="e">
        <f t="shared" si="3"/>
        <v>#DIV/0!</v>
      </c>
    </row>
    <row r="48" spans="2:21" ht="15.75" x14ac:dyDescent="0.25">
      <c r="B48" s="46"/>
      <c r="C48" s="19"/>
      <c r="D48" s="48">
        <f t="shared" si="0"/>
        <v>0.54500000000000004</v>
      </c>
      <c r="E48" s="20">
        <f t="shared" si="1"/>
        <v>0</v>
      </c>
      <c r="F48" s="83"/>
      <c r="G48" s="21"/>
      <c r="H48" s="22"/>
      <c r="I48" s="22"/>
      <c r="J48" s="22"/>
      <c r="K48" s="22"/>
      <c r="L48" s="23">
        <f t="shared" si="4"/>
        <v>0</v>
      </c>
      <c r="M48" s="26">
        <f t="shared" si="5"/>
        <v>0</v>
      </c>
      <c r="N48" s="33"/>
      <c r="O48" s="24"/>
      <c r="P48" s="25"/>
      <c r="Q48" s="26">
        <f t="shared" si="2"/>
        <v>0</v>
      </c>
      <c r="R48" s="79"/>
      <c r="S48" s="71"/>
      <c r="T48" s="27"/>
      <c r="U48" s="77" t="e">
        <f t="shared" si="3"/>
        <v>#DIV/0!</v>
      </c>
    </row>
    <row r="49" spans="2:21" ht="15.75" x14ac:dyDescent="0.25">
      <c r="B49" s="46"/>
      <c r="C49" s="19"/>
      <c r="D49" s="48">
        <f t="shared" si="0"/>
        <v>0.54500000000000004</v>
      </c>
      <c r="E49" s="20">
        <f t="shared" si="1"/>
        <v>0</v>
      </c>
      <c r="F49" s="83"/>
      <c r="G49" s="21"/>
      <c r="H49" s="22"/>
      <c r="I49" s="22"/>
      <c r="J49" s="22"/>
      <c r="K49" s="22"/>
      <c r="L49" s="23">
        <f t="shared" ref="L49:L50" si="6">IF(G49&gt;0,$L$24,0)</f>
        <v>0</v>
      </c>
      <c r="M49" s="26">
        <f t="shared" ref="M49:M50" si="7">IF(SUM((H49*G49)-I49-J49-K49)&lt;$L$24,L49,SUM((H49*G49)-I49-J49-K49))</f>
        <v>0</v>
      </c>
      <c r="N49" s="33"/>
      <c r="O49" s="24"/>
      <c r="P49" s="25"/>
      <c r="Q49" s="26">
        <f t="shared" si="2"/>
        <v>0</v>
      </c>
      <c r="R49" s="79"/>
      <c r="S49" s="71"/>
      <c r="T49" s="27"/>
      <c r="U49" s="77" t="e">
        <f t="shared" si="3"/>
        <v>#DIV/0!</v>
      </c>
    </row>
    <row r="50" spans="2:21" ht="15.75" x14ac:dyDescent="0.25">
      <c r="B50" s="46"/>
      <c r="C50" s="19"/>
      <c r="D50" s="48">
        <f t="shared" si="0"/>
        <v>0.54500000000000004</v>
      </c>
      <c r="E50" s="20">
        <f t="shared" si="1"/>
        <v>0</v>
      </c>
      <c r="F50" s="83"/>
      <c r="G50" s="21"/>
      <c r="H50" s="22"/>
      <c r="I50" s="22"/>
      <c r="J50" s="22"/>
      <c r="K50" s="22"/>
      <c r="L50" s="23">
        <f t="shared" si="6"/>
        <v>0</v>
      </c>
      <c r="M50" s="26">
        <f t="shared" si="7"/>
        <v>0</v>
      </c>
      <c r="N50" s="33"/>
      <c r="O50" s="24"/>
      <c r="P50" s="25"/>
      <c r="Q50" s="26">
        <f t="shared" si="2"/>
        <v>0</v>
      </c>
      <c r="R50" s="79"/>
      <c r="S50" s="71"/>
      <c r="T50" s="27"/>
      <c r="U50" s="77" t="e">
        <f t="shared" si="3"/>
        <v>#DIV/0!</v>
      </c>
    </row>
    <row r="51" spans="2:21" ht="15.75" x14ac:dyDescent="0.25">
      <c r="B51" s="46"/>
      <c r="C51" s="19"/>
      <c r="D51" s="48">
        <f t="shared" si="0"/>
        <v>0.54500000000000004</v>
      </c>
      <c r="E51" s="20">
        <f t="shared" si="1"/>
        <v>0</v>
      </c>
      <c r="F51" s="83"/>
      <c r="G51" s="21"/>
      <c r="H51" s="22"/>
      <c r="I51" s="22"/>
      <c r="J51" s="22"/>
      <c r="K51" s="22"/>
      <c r="L51" s="23">
        <f t="shared" si="4"/>
        <v>0</v>
      </c>
      <c r="M51" s="26">
        <f t="shared" si="5"/>
        <v>0</v>
      </c>
      <c r="N51" s="33"/>
      <c r="O51" s="24"/>
      <c r="P51" s="25"/>
      <c r="Q51" s="26">
        <f t="shared" si="2"/>
        <v>0</v>
      </c>
      <c r="R51" s="79"/>
      <c r="S51" s="71"/>
      <c r="T51" s="27"/>
      <c r="U51" s="77" t="e">
        <f t="shared" si="3"/>
        <v>#DIV/0!</v>
      </c>
    </row>
    <row r="52" spans="2:21" s="1" customFormat="1" ht="15.75" x14ac:dyDescent="0.25">
      <c r="B52" s="46"/>
      <c r="C52" s="19"/>
      <c r="D52" s="48">
        <f t="shared" si="0"/>
        <v>0.54500000000000004</v>
      </c>
      <c r="E52" s="20">
        <f t="shared" si="1"/>
        <v>0</v>
      </c>
      <c r="F52" s="83"/>
      <c r="G52" s="21"/>
      <c r="H52" s="22"/>
      <c r="I52" s="22"/>
      <c r="J52" s="22"/>
      <c r="K52" s="22"/>
      <c r="L52" s="23">
        <f t="shared" si="4"/>
        <v>0</v>
      </c>
      <c r="M52" s="26">
        <f t="shared" si="5"/>
        <v>0</v>
      </c>
      <c r="N52" s="33"/>
      <c r="O52" s="24"/>
      <c r="P52" s="25"/>
      <c r="Q52" s="26">
        <f t="shared" si="2"/>
        <v>0</v>
      </c>
      <c r="R52" s="79"/>
      <c r="S52" s="71"/>
      <c r="T52" s="27"/>
      <c r="U52" s="77" t="e">
        <f t="shared" si="3"/>
        <v>#DIV/0!</v>
      </c>
    </row>
    <row r="53" spans="2:21" ht="15" customHeight="1" x14ac:dyDescent="0.25">
      <c r="B53" s="46"/>
      <c r="C53" s="19"/>
      <c r="D53" s="48">
        <f t="shared" si="0"/>
        <v>0.54500000000000004</v>
      </c>
      <c r="E53" s="20">
        <f t="shared" si="1"/>
        <v>0</v>
      </c>
      <c r="F53" s="83"/>
      <c r="G53" s="21"/>
      <c r="H53" s="22"/>
      <c r="I53" s="22"/>
      <c r="J53" s="22"/>
      <c r="K53" s="22"/>
      <c r="L53" s="23">
        <f t="shared" si="4"/>
        <v>0</v>
      </c>
      <c r="M53" s="26">
        <f t="shared" si="5"/>
        <v>0</v>
      </c>
      <c r="N53" s="33"/>
      <c r="O53" s="24"/>
      <c r="P53" s="25"/>
      <c r="Q53" s="26">
        <f t="shared" si="2"/>
        <v>0</v>
      </c>
      <c r="R53" s="79"/>
      <c r="S53" s="71"/>
      <c r="T53" s="27"/>
      <c r="U53" s="77" t="e">
        <f t="shared" si="3"/>
        <v>#DIV/0!</v>
      </c>
    </row>
    <row r="54" spans="2:21" ht="15" customHeight="1" x14ac:dyDescent="0.25">
      <c r="B54" s="46"/>
      <c r="C54" s="19"/>
      <c r="D54" s="48">
        <f t="shared" si="0"/>
        <v>0.54500000000000004</v>
      </c>
      <c r="E54" s="20">
        <f t="shared" si="1"/>
        <v>0</v>
      </c>
      <c r="F54" s="83"/>
      <c r="G54" s="21"/>
      <c r="H54" s="22"/>
      <c r="I54" s="22"/>
      <c r="J54" s="22"/>
      <c r="K54" s="22"/>
      <c r="L54" s="23">
        <f t="shared" si="4"/>
        <v>0</v>
      </c>
      <c r="M54" s="26">
        <f t="shared" si="5"/>
        <v>0</v>
      </c>
      <c r="N54" s="33"/>
      <c r="O54" s="24"/>
      <c r="P54" s="25"/>
      <c r="Q54" s="26">
        <f t="shared" si="2"/>
        <v>0</v>
      </c>
      <c r="R54" s="79"/>
      <c r="S54" s="71"/>
      <c r="T54" s="27"/>
      <c r="U54" s="77" t="e">
        <f t="shared" si="3"/>
        <v>#DIV/0!</v>
      </c>
    </row>
    <row r="55" spans="2:21" ht="15" customHeight="1" x14ac:dyDescent="0.25">
      <c r="B55" s="46"/>
      <c r="C55" s="19"/>
      <c r="D55" s="48">
        <f t="shared" si="0"/>
        <v>0.54500000000000004</v>
      </c>
      <c r="E55" s="20">
        <f t="shared" si="1"/>
        <v>0</v>
      </c>
      <c r="F55" s="83"/>
      <c r="G55" s="21"/>
      <c r="H55" s="22"/>
      <c r="I55" s="22"/>
      <c r="J55" s="22"/>
      <c r="K55" s="22"/>
      <c r="L55" s="23">
        <f t="shared" si="4"/>
        <v>0</v>
      </c>
      <c r="M55" s="26">
        <f t="shared" si="5"/>
        <v>0</v>
      </c>
      <c r="N55" s="33"/>
      <c r="O55" s="24"/>
      <c r="P55" s="25"/>
      <c r="Q55" s="26">
        <f t="shared" si="2"/>
        <v>0</v>
      </c>
      <c r="R55" s="79"/>
      <c r="S55" s="71"/>
      <c r="T55" s="27"/>
      <c r="U55" s="77" t="e">
        <f t="shared" si="3"/>
        <v>#DIV/0!</v>
      </c>
    </row>
    <row r="56" spans="2:21" ht="15" customHeight="1" x14ac:dyDescent="0.25">
      <c r="B56" s="46"/>
      <c r="C56" s="19"/>
      <c r="D56" s="48">
        <f t="shared" si="0"/>
        <v>0.54500000000000004</v>
      </c>
      <c r="E56" s="20">
        <f t="shared" si="1"/>
        <v>0</v>
      </c>
      <c r="F56" s="83"/>
      <c r="G56" s="21"/>
      <c r="H56" s="22"/>
      <c r="I56" s="22"/>
      <c r="J56" s="22"/>
      <c r="K56" s="22"/>
      <c r="L56" s="23">
        <f t="shared" si="4"/>
        <v>0</v>
      </c>
      <c r="M56" s="26">
        <f t="shared" si="5"/>
        <v>0</v>
      </c>
      <c r="N56" s="33"/>
      <c r="O56" s="24"/>
      <c r="P56" s="25"/>
      <c r="Q56" s="26">
        <f t="shared" si="2"/>
        <v>0</v>
      </c>
      <c r="R56" s="79"/>
      <c r="S56" s="71"/>
      <c r="T56" s="27"/>
      <c r="U56" s="77" t="e">
        <f t="shared" si="3"/>
        <v>#DIV/0!</v>
      </c>
    </row>
    <row r="57" spans="2:21" ht="15" customHeight="1" x14ac:dyDescent="0.25">
      <c r="B57" s="18"/>
      <c r="C57" s="19"/>
      <c r="D57" s="48">
        <f t="shared" si="0"/>
        <v>0.54500000000000004</v>
      </c>
      <c r="E57" s="20">
        <f t="shared" si="1"/>
        <v>0</v>
      </c>
      <c r="F57" s="83"/>
      <c r="G57" s="21"/>
      <c r="H57" s="22"/>
      <c r="I57" s="22"/>
      <c r="J57" s="22"/>
      <c r="K57" s="22"/>
      <c r="L57" s="23">
        <f t="shared" si="4"/>
        <v>0</v>
      </c>
      <c r="M57" s="26">
        <f t="shared" si="5"/>
        <v>0</v>
      </c>
      <c r="N57" s="33"/>
      <c r="O57" s="24"/>
      <c r="P57" s="25"/>
      <c r="Q57" s="26">
        <f t="shared" si="2"/>
        <v>0</v>
      </c>
      <c r="R57" s="79"/>
      <c r="S57" s="71"/>
      <c r="T57" s="27"/>
      <c r="U57" s="77" t="e">
        <f t="shared" si="3"/>
        <v>#DIV/0!</v>
      </c>
    </row>
    <row r="58" spans="2:21" ht="16.5" thickBot="1" x14ac:dyDescent="0.3">
      <c r="B58" s="39"/>
      <c r="C58" s="40"/>
      <c r="D58" s="48">
        <f t="shared" si="0"/>
        <v>0.54500000000000004</v>
      </c>
      <c r="E58" s="41">
        <f t="shared" si="1"/>
        <v>0</v>
      </c>
      <c r="F58" s="84"/>
      <c r="G58" s="42"/>
      <c r="H58" s="43"/>
      <c r="I58" s="43"/>
      <c r="J58" s="43"/>
      <c r="K58" s="43"/>
      <c r="L58" s="44">
        <f t="shared" si="4"/>
        <v>0</v>
      </c>
      <c r="M58" s="37">
        <f t="shared" si="5"/>
        <v>0</v>
      </c>
      <c r="N58" s="34"/>
      <c r="O58" s="35"/>
      <c r="P58" s="36"/>
      <c r="Q58" s="37">
        <f t="shared" si="2"/>
        <v>0</v>
      </c>
      <c r="R58" s="80"/>
      <c r="S58" s="72"/>
      <c r="T58" s="38"/>
      <c r="U58" s="77" t="e">
        <f t="shared" si="3"/>
        <v>#DIV/0!</v>
      </c>
    </row>
    <row r="59" spans="2:21" ht="16.5" thickBot="1" x14ac:dyDescent="0.3">
      <c r="B59" s="45" t="s">
        <v>0</v>
      </c>
      <c r="C59" s="159"/>
      <c r="D59" s="157"/>
      <c r="E59" s="101">
        <f>SUM(E25:E58)</f>
        <v>0</v>
      </c>
      <c r="F59" s="67"/>
      <c r="G59" s="155"/>
      <c r="H59" s="156"/>
      <c r="I59" s="156"/>
      <c r="J59" s="156"/>
      <c r="K59" s="156"/>
      <c r="L59" s="158"/>
      <c r="M59" s="100">
        <f>SUM(M25:M58)</f>
        <v>10</v>
      </c>
      <c r="N59" s="67"/>
      <c r="O59" s="102">
        <f>SUM(O25:O58)</f>
        <v>0</v>
      </c>
      <c r="P59" s="103">
        <f>SUM(P25:P58)</f>
        <v>0</v>
      </c>
      <c r="Q59" s="99">
        <f>SUM(Q25:Q58)</f>
        <v>0</v>
      </c>
      <c r="R59" s="69"/>
      <c r="S59" s="70"/>
      <c r="T59" s="98">
        <f>SUM(T25:T58)</f>
        <v>0</v>
      </c>
    </row>
    <row r="60" spans="2:21" ht="15.75" thickBot="1" x14ac:dyDescent="0.3"/>
    <row r="61" spans="2:21" ht="16.5" thickBot="1" x14ac:dyDescent="0.3">
      <c r="P61" s="160" t="s">
        <v>25</v>
      </c>
      <c r="Q61" s="160"/>
      <c r="R61" s="160"/>
      <c r="S61" s="161"/>
      <c r="T61" s="97">
        <f>+E59+M59+Q59+T59</f>
        <v>10</v>
      </c>
    </row>
    <row r="62" spans="2:21" ht="15.75" thickBot="1" x14ac:dyDescent="0.3">
      <c r="B62" s="14" t="s">
        <v>33</v>
      </c>
    </row>
    <row r="63" spans="2:21" ht="18" customHeight="1" x14ac:dyDescent="0.25">
      <c r="B63" s="149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1"/>
    </row>
    <row r="64" spans="2:21" ht="18" customHeight="1" thickBot="1" x14ac:dyDescent="0.3">
      <c r="B64" s="152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4"/>
    </row>
    <row r="65" spans="11:15" x14ac:dyDescent="0.25">
      <c r="K65" s="10"/>
      <c r="L65" s="10"/>
      <c r="M65" s="10"/>
      <c r="N65" s="10"/>
      <c r="O65" s="10"/>
    </row>
  </sheetData>
  <sheetProtection selectLockedCells="1"/>
  <mergeCells count="52">
    <mergeCell ref="B13:B14"/>
    <mergeCell ref="B3:B4"/>
    <mergeCell ref="B5:B6"/>
    <mergeCell ref="B7:B8"/>
    <mergeCell ref="B9:B10"/>
    <mergeCell ref="B11:B12"/>
    <mergeCell ref="K2:L2"/>
    <mergeCell ref="K4:N4"/>
    <mergeCell ref="C2:F2"/>
    <mergeCell ref="I2:J2"/>
    <mergeCell ref="B63:T64"/>
    <mergeCell ref="B24:C24"/>
    <mergeCell ref="G24:K24"/>
    <mergeCell ref="R24:T24"/>
    <mergeCell ref="C59:D59"/>
    <mergeCell ref="G59:L59"/>
    <mergeCell ref="P61:S61"/>
    <mergeCell ref="B17:O17"/>
    <mergeCell ref="B19:O19"/>
    <mergeCell ref="B16:N16"/>
    <mergeCell ref="G22:M22"/>
    <mergeCell ref="N22:Q22"/>
    <mergeCell ref="C22:E22"/>
    <mergeCell ref="L20:N20"/>
    <mergeCell ref="P18:T18"/>
    <mergeCell ref="P19:T19"/>
    <mergeCell ref="P20:T20"/>
    <mergeCell ref="B18:O18"/>
    <mergeCell ref="B20:K20"/>
    <mergeCell ref="R22:T22"/>
    <mergeCell ref="U2:U20"/>
    <mergeCell ref="P13:T13"/>
    <mergeCell ref="P14:T14"/>
    <mergeCell ref="P15:T15"/>
    <mergeCell ref="P17:T17"/>
    <mergeCell ref="P16:T16"/>
    <mergeCell ref="P9:T9"/>
    <mergeCell ref="P10:T10"/>
    <mergeCell ref="P5:T5"/>
    <mergeCell ref="P11:T11"/>
    <mergeCell ref="P12:T12"/>
    <mergeCell ref="P6:T6"/>
    <mergeCell ref="P7:T7"/>
    <mergeCell ref="P8:T8"/>
    <mergeCell ref="P2:T3"/>
    <mergeCell ref="P4:T4"/>
    <mergeCell ref="C13:F14"/>
    <mergeCell ref="C3:F4"/>
    <mergeCell ref="C5:F6"/>
    <mergeCell ref="C7:F8"/>
    <mergeCell ref="C9:F10"/>
    <mergeCell ref="C11:F12"/>
  </mergeCells>
  <hyperlinks>
    <hyperlink ref="L20" r:id="rId1"/>
  </hyperlinks>
  <printOptions horizontalCentered="1"/>
  <pageMargins left="0" right="0" top="0.5" bottom="0" header="0.3" footer="0.3"/>
  <pageSetup scale="53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'M&amp;IE Rates'!$B$6:$I$6</xm:f>
          </x14:formula1>
          <xm:sqref>K25:K58</xm:sqref>
        </x14:dataValidation>
        <x14:dataValidation type="list" allowBlank="1" showInputMessage="1" showErrorMessage="1">
          <x14:formula1>
            <xm:f>'M&amp;IE Rates'!$B$5:$I$5</xm:f>
          </x14:formula1>
          <xm:sqref>J25:J58</xm:sqref>
        </x14:dataValidation>
        <x14:dataValidation type="list" allowBlank="1" showInputMessage="1" showErrorMessage="1">
          <x14:formula1>
            <xm:f>'M&amp;IE Rates'!$B$4:$I$4</xm:f>
          </x14:formula1>
          <xm:sqref>I25:I58</xm:sqref>
        </x14:dataValidation>
        <x14:dataValidation type="list" allowBlank="1" showInputMessage="1" showErrorMessage="1">
          <x14:formula1>
            <xm:f>'M&amp;IE Rates'!$B$3:$I$3</xm:f>
          </x14:formula1>
          <xm:sqref>H25:H58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workbookViewId="0">
      <selection activeCell="G8" sqref="G8"/>
    </sheetView>
  </sheetViews>
  <sheetFormatPr defaultRowHeight="15" x14ac:dyDescent="0.25"/>
  <cols>
    <col min="1" max="1" width="36.42578125" customWidth="1"/>
  </cols>
  <sheetData>
    <row r="2" spans="1:9" ht="18.75" thickBot="1" x14ac:dyDescent="0.3">
      <c r="A2" s="168" t="s">
        <v>39</v>
      </c>
      <c r="B2" s="168"/>
      <c r="C2" s="168"/>
      <c r="D2" s="168"/>
      <c r="E2" s="168"/>
      <c r="F2" s="168"/>
      <c r="G2" s="168"/>
      <c r="H2" s="68"/>
    </row>
    <row r="3" spans="1:9" ht="15.75" thickBot="1" x14ac:dyDescent="0.3">
      <c r="A3" s="4" t="s">
        <v>8</v>
      </c>
      <c r="B3" s="5">
        <v>55</v>
      </c>
      <c r="C3" s="5">
        <v>56</v>
      </c>
      <c r="D3" s="5">
        <v>61</v>
      </c>
      <c r="E3" s="5">
        <v>66</v>
      </c>
      <c r="F3" s="5">
        <v>71</v>
      </c>
      <c r="G3" s="5">
        <v>76</v>
      </c>
      <c r="H3" s="5">
        <v>0</v>
      </c>
      <c r="I3" s="5">
        <v>0</v>
      </c>
    </row>
    <row r="4" spans="1:9" ht="15.75" thickBot="1" x14ac:dyDescent="0.3">
      <c r="A4" s="6" t="s">
        <v>9</v>
      </c>
      <c r="B4" s="7">
        <v>13</v>
      </c>
      <c r="C4" s="7">
        <v>13</v>
      </c>
      <c r="D4" s="7">
        <v>14</v>
      </c>
      <c r="E4" s="7">
        <v>16</v>
      </c>
      <c r="F4" s="7">
        <v>17</v>
      </c>
      <c r="G4" s="7">
        <v>18</v>
      </c>
      <c r="H4" s="7">
        <v>0</v>
      </c>
      <c r="I4" s="7">
        <v>0</v>
      </c>
    </row>
    <row r="5" spans="1:9" ht="15.75" thickBot="1" x14ac:dyDescent="0.3">
      <c r="A5" s="6" t="s">
        <v>10</v>
      </c>
      <c r="B5" s="7">
        <v>14</v>
      </c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0</v>
      </c>
      <c r="I5" s="7">
        <v>0</v>
      </c>
    </row>
    <row r="6" spans="1:9" ht="15.75" thickBot="1" x14ac:dyDescent="0.3">
      <c r="A6" s="6" t="s">
        <v>11</v>
      </c>
      <c r="B6" s="7">
        <v>23</v>
      </c>
      <c r="C6" s="7">
        <v>23</v>
      </c>
      <c r="D6" s="7">
        <v>26</v>
      </c>
      <c r="E6" s="7">
        <v>28</v>
      </c>
      <c r="F6" s="7">
        <v>31</v>
      </c>
      <c r="G6" s="7">
        <v>34</v>
      </c>
      <c r="H6" s="7">
        <v>0</v>
      </c>
      <c r="I6" s="7">
        <v>0</v>
      </c>
    </row>
    <row r="7" spans="1:9" ht="15.75" thickBot="1" x14ac:dyDescent="0.3">
      <c r="A7" s="6" t="s">
        <v>12</v>
      </c>
      <c r="B7" s="7">
        <v>5</v>
      </c>
      <c r="C7" s="7">
        <v>5</v>
      </c>
      <c r="D7" s="7">
        <v>5</v>
      </c>
      <c r="E7" s="7">
        <v>5</v>
      </c>
      <c r="F7" s="7">
        <v>5</v>
      </c>
      <c r="G7" s="7">
        <v>5</v>
      </c>
      <c r="H7" s="7">
        <v>0</v>
      </c>
      <c r="I7" s="7">
        <v>0</v>
      </c>
    </row>
    <row r="8" spans="1:9" ht="15.75" thickBot="1" x14ac:dyDescent="0.3">
      <c r="A8" s="8" t="s">
        <v>13</v>
      </c>
      <c r="B8" s="9">
        <f>B3*0.75</f>
        <v>41.25</v>
      </c>
      <c r="C8" s="9">
        <f t="shared" ref="C8:F8" si="0">C3*0.75</f>
        <v>42</v>
      </c>
      <c r="D8" s="9">
        <f t="shared" si="0"/>
        <v>45.75</v>
      </c>
      <c r="E8" s="9">
        <f t="shared" si="0"/>
        <v>49.5</v>
      </c>
      <c r="F8" s="9">
        <f t="shared" si="0"/>
        <v>53.25</v>
      </c>
      <c r="G8" s="9">
        <f>G3*0.75</f>
        <v>57</v>
      </c>
      <c r="H8" s="9">
        <f t="shared" ref="H8:I8" si="1">H3*0.75</f>
        <v>0</v>
      </c>
      <c r="I8" s="9">
        <f t="shared" si="1"/>
        <v>0</v>
      </c>
    </row>
  </sheetData>
  <mergeCells count="1">
    <mergeCell ref="A2:G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Worksheet</vt:lpstr>
      <vt:lpstr>M&amp;IE Rates</vt:lpstr>
      <vt:lpstr>'Travel Worksheet'!Print_Area</vt:lpstr>
    </vt:vector>
  </TitlesOfParts>
  <Company>Bureau of Land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bdeberg</dc:creator>
  <cp:lastModifiedBy>Bobzien, Kayla M -FS</cp:lastModifiedBy>
  <cp:lastPrinted>2019-01-28T20:20:17Z</cp:lastPrinted>
  <dcterms:created xsi:type="dcterms:W3CDTF">2011-04-06T21:34:18Z</dcterms:created>
  <dcterms:modified xsi:type="dcterms:W3CDTF">2019-04-18T18:50:23Z</dcterms:modified>
</cp:coreProperties>
</file>