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0" yWindow="0" windowWidth="27810" windowHeight="13095" tabRatio="803"/>
  </bookViews>
  <sheets>
    <sheet name="ytd_large_wf" sheetId="46" r:id="rId1"/>
    <sheet name="ytd_pdf" sheetId="45" r:id="rId2"/>
  </sheets>
  <definedNames>
    <definedName name="_xlnm._FilterDatabase" localSheetId="0" hidden="1">ytd_large_wf!$A$1:$AJ$14</definedName>
    <definedName name="_xlnm.Print_Area" localSheetId="0">ytd_large_wf!#REF!</definedName>
    <definedName name="_xlnm.Print_Area" localSheetId="1">ytd_pdf!$A$1:$O$95</definedName>
  </definedNames>
  <calcPr calcId="145621"/>
</workbook>
</file>

<file path=xl/calcChain.xml><?xml version="1.0" encoding="utf-8"?>
<calcChain xmlns="http://schemas.openxmlformats.org/spreadsheetml/2006/main">
  <c r="U2" i="46" l="1"/>
  <c r="V2" i="46"/>
  <c r="U3" i="46"/>
  <c r="V3" i="46"/>
  <c r="U4" i="46"/>
  <c r="V4" i="46"/>
  <c r="U5" i="46"/>
  <c r="V5" i="46"/>
  <c r="U6" i="46"/>
  <c r="V6" i="46"/>
  <c r="U7" i="46"/>
  <c r="V7" i="46"/>
  <c r="U8" i="46"/>
  <c r="V8" i="46"/>
  <c r="U9" i="46"/>
  <c r="V9" i="46"/>
  <c r="U10" i="46"/>
  <c r="V10" i="46"/>
  <c r="U11" i="46"/>
  <c r="V11" i="46"/>
  <c r="U12" i="46"/>
  <c r="V12" i="46"/>
  <c r="U13" i="46"/>
  <c r="V13" i="46"/>
  <c r="U14" i="46"/>
  <c r="V14" i="46"/>
  <c r="M49" i="45" l="1"/>
  <c r="M80" i="45" l="1"/>
  <c r="M69" i="45"/>
  <c r="M85" i="45" l="1"/>
</calcChain>
</file>

<file path=xl/sharedStrings.xml><?xml version="1.0" encoding="utf-8"?>
<sst xmlns="http://schemas.openxmlformats.org/spreadsheetml/2006/main" count="709" uniqueCount="223">
  <si>
    <t>IC</t>
  </si>
  <si>
    <t>Agency</t>
  </si>
  <si>
    <t>State</t>
  </si>
  <si>
    <t>Zone</t>
  </si>
  <si>
    <t>Unit</t>
  </si>
  <si>
    <t>Cause</t>
  </si>
  <si>
    <t>CRW1</t>
  </si>
  <si>
    <t>CRW2</t>
  </si>
  <si>
    <t>HELO</t>
  </si>
  <si>
    <t>ENGS</t>
  </si>
  <si>
    <t>DOZR</t>
  </si>
  <si>
    <t>WTDR</t>
  </si>
  <si>
    <t>DegW</t>
  </si>
  <si>
    <t>MinW</t>
  </si>
  <si>
    <t>SecW</t>
  </si>
  <si>
    <t>Kind</t>
  </si>
  <si>
    <t>** = LAST ICS-209 RECEIVED</t>
  </si>
  <si>
    <t>DispCtr</t>
  </si>
  <si>
    <t>DegN</t>
  </si>
  <si>
    <t>MinN</t>
  </si>
  <si>
    <t>SecN</t>
  </si>
  <si>
    <t>Name</t>
  </si>
  <si>
    <t>Start</t>
  </si>
  <si>
    <t>Acres</t>
  </si>
  <si>
    <t>Threatened</t>
  </si>
  <si>
    <t>Damaged</t>
  </si>
  <si>
    <t>Destroyed</t>
  </si>
  <si>
    <t>Fuels1</t>
  </si>
  <si>
    <t>Personnel</t>
  </si>
  <si>
    <t>SOUTHWEST COORDINATION CENTER</t>
  </si>
  <si>
    <t>Updated:</t>
  </si>
  <si>
    <t>ARIZONA</t>
  </si>
  <si>
    <t>NEW MEXICO WILDLAND FIRES &gt;100 ACRES</t>
  </si>
  <si>
    <t>WEST TEXAS WILDLAND FIRES &gt;100 ACRES</t>
  </si>
  <si>
    <t>SOUTHWEST AREA WILDLAND FIRES &gt;100 ACRES</t>
  </si>
  <si>
    <t>*** = CAUSE</t>
  </si>
  <si>
    <t>End</t>
  </si>
  <si>
    <t>NR = No Report</t>
  </si>
  <si>
    <t xml:space="preserve">           L = Lightning Caused</t>
  </si>
  <si>
    <t>U = Under Investigation</t>
  </si>
  <si>
    <t>* = KIND</t>
  </si>
  <si>
    <t>Incidents in RED have not been finalized in the 209 Program.</t>
  </si>
  <si>
    <t xml:space="preserve">        H = H Caused</t>
  </si>
  <si>
    <t>LA</t>
  </si>
  <si>
    <t>LO</t>
  </si>
  <si>
    <t>HIGHEST_LEVEL_IC</t>
  </si>
  <si>
    <t>Incident Commander</t>
  </si>
  <si>
    <t>Number</t>
  </si>
  <si>
    <t>Wildland Fire Name</t>
  </si>
  <si>
    <t>Disp. Ctr.</t>
  </si>
  <si>
    <t>Final 209</t>
  </si>
  <si>
    <t>Cause **</t>
  </si>
  <si>
    <t>Highest Leve IC</t>
  </si>
  <si>
    <t>Highest Level IC</t>
  </si>
  <si>
    <t>+</t>
  </si>
  <si>
    <t xml:space="preserve">     FSPC = Full Suppression / Perimeter Control</t>
  </si>
  <si>
    <t xml:space="preserve">     MCC  = Monitor / Confine / Contain (Resource Benefit)</t>
  </si>
  <si>
    <t>LAT</t>
  </si>
  <si>
    <t>LONG</t>
  </si>
  <si>
    <t>Agency_Nbr</t>
  </si>
  <si>
    <t>2014 SOUTHWEST AREA YEAR-TO-DATE WILDLAND FIRES &gt; 100 ACRES *</t>
  </si>
  <si>
    <t>* As reported via FAMWEB - National ICS-209 Program</t>
  </si>
  <si>
    <t xml:space="preserve">     PP   = Point Protection / Limited Perimeter Control</t>
  </si>
  <si>
    <t xml:space="preserve"> ARIZONA WILDLAND FIRES &gt;100 ACRES</t>
  </si>
  <si>
    <t>NEW MEXICO</t>
  </si>
  <si>
    <r>
      <t>WEST TEXAS / OKLAHOMA</t>
    </r>
    <r>
      <rPr>
        <sz val="10"/>
        <color theme="3" tint="-0.249977111117893"/>
        <rFont val="Trebuchet MS"/>
        <family val="2"/>
      </rPr>
      <t xml:space="preserve"> (Federal Units Only)</t>
    </r>
  </si>
  <si>
    <t>Kind *</t>
  </si>
  <si>
    <t>Cause ***</t>
  </si>
  <si>
    <t xml:space="preserve">      Contain, Control, or Out Date, or Final</t>
  </si>
  <si>
    <t xml:space="preserve">      209 Received</t>
  </si>
  <si>
    <t>Rec</t>
  </si>
  <si>
    <t>NM</t>
  </si>
  <si>
    <t>BIA</t>
  </si>
  <si>
    <t>ABZ</t>
  </si>
  <si>
    <t>ABC</t>
  </si>
  <si>
    <t>SPA</t>
  </si>
  <si>
    <t>H</t>
  </si>
  <si>
    <t>Romero</t>
  </si>
  <si>
    <t>Pino</t>
  </si>
  <si>
    <t>NMS</t>
  </si>
  <si>
    <t>N6S</t>
  </si>
  <si>
    <t>Lion</t>
  </si>
  <si>
    <t>AZ</t>
  </si>
  <si>
    <t>WMZ</t>
  </si>
  <si>
    <t>SDC</t>
  </si>
  <si>
    <t>FTA</t>
  </si>
  <si>
    <t>Quochytewa</t>
  </si>
  <si>
    <t>Bensen</t>
  </si>
  <si>
    <t>USFS</t>
  </si>
  <si>
    <t>PEZ</t>
  </si>
  <si>
    <t>ADC</t>
  </si>
  <si>
    <t>LNF</t>
  </si>
  <si>
    <t>Finch</t>
  </si>
  <si>
    <t>Elkhorn</t>
  </si>
  <si>
    <t>GLZ</t>
  </si>
  <si>
    <t>GNF</t>
  </si>
  <si>
    <t>Richards</t>
  </si>
  <si>
    <t>CRW2IA</t>
  </si>
  <si>
    <t>Fisher</t>
  </si>
  <si>
    <t>NAZ</t>
  </si>
  <si>
    <t>FDC</t>
  </si>
  <si>
    <t>COF</t>
  </si>
  <si>
    <t>Mercer</t>
  </si>
  <si>
    <t>Brown</t>
  </si>
  <si>
    <t>SEZ</t>
  </si>
  <si>
    <t>TDC</t>
  </si>
  <si>
    <t>CNF</t>
  </si>
  <si>
    <t>Templin</t>
  </si>
  <si>
    <t>Odonnell</t>
  </si>
  <si>
    <t>AZS</t>
  </si>
  <si>
    <t>A3S</t>
  </si>
  <si>
    <t>L</t>
  </si>
  <si>
    <t>Miller</t>
  </si>
  <si>
    <t>Bear</t>
  </si>
  <si>
    <t>ASF</t>
  </si>
  <si>
    <t>Names</t>
  </si>
  <si>
    <t>Basin</t>
  </si>
  <si>
    <t>MON</t>
  </si>
  <si>
    <t>CWZ</t>
  </si>
  <si>
    <t>PHC</t>
  </si>
  <si>
    <t>SCA</t>
  </si>
  <si>
    <t>Boni / Hopkins</t>
  </si>
  <si>
    <t>Prom</t>
  </si>
  <si>
    <t>Dee</t>
  </si>
  <si>
    <t>N3S</t>
  </si>
  <si>
    <t>Iron</t>
  </si>
  <si>
    <t>SUP</t>
  </si>
  <si>
    <t>A1S</t>
  </si>
  <si>
    <t>Shumate</t>
  </si>
  <si>
    <t>Cameron</t>
  </si>
  <si>
    <t>Auza</t>
  </si>
  <si>
    <t>Squaretop</t>
  </si>
  <si>
    <t>Estelle</t>
  </si>
  <si>
    <t>Skunk</t>
  </si>
  <si>
    <t>Morrison</t>
  </si>
  <si>
    <t>Signal</t>
  </si>
  <si>
    <t>Nieto</t>
  </si>
  <si>
    <t>Graduations</t>
  </si>
  <si>
    <t>VFD</t>
  </si>
  <si>
    <t>Research</t>
  </si>
  <si>
    <t>Unified</t>
  </si>
  <si>
    <t>Barlow</t>
  </si>
  <si>
    <t>U</t>
  </si>
  <si>
    <t>Logan</t>
  </si>
  <si>
    <t>Rimrock</t>
  </si>
  <si>
    <t>Colelay</t>
  </si>
  <si>
    <t>Badger</t>
  </si>
  <si>
    <t>BLM</t>
  </si>
  <si>
    <t>PHD</t>
  </si>
  <si>
    <t>Williams</t>
  </si>
  <si>
    <t>Slide</t>
  </si>
  <si>
    <t>Sciacca</t>
  </si>
  <si>
    <t>Spring</t>
  </si>
  <si>
    <t>CON</t>
  </si>
  <si>
    <t>Phillips</t>
  </si>
  <si>
    <t>Black Tank River</t>
  </si>
  <si>
    <t>Galahad</t>
  </si>
  <si>
    <t>PP</t>
  </si>
  <si>
    <t>NPS</t>
  </si>
  <si>
    <t>WDC</t>
  </si>
  <si>
    <t>GCP</t>
  </si>
  <si>
    <t>Robinson</t>
  </si>
  <si>
    <t>Black Butte</t>
  </si>
  <si>
    <t>FWS</t>
  </si>
  <si>
    <t>SER</t>
  </si>
  <si>
    <t>Lopez</t>
  </si>
  <si>
    <t>Jack</t>
  </si>
  <si>
    <t>Asaayi Lake</t>
  </si>
  <si>
    <t>NAA</t>
  </si>
  <si>
    <t>Day</t>
  </si>
  <si>
    <t>DeHose</t>
  </si>
  <si>
    <t>Oak</t>
  </si>
  <si>
    <t>Diego</t>
  </si>
  <si>
    <t>SNZ</t>
  </si>
  <si>
    <t>SFC</t>
  </si>
  <si>
    <t>SNF</t>
  </si>
  <si>
    <t>C Bar</t>
  </si>
  <si>
    <t>Tige</t>
  </si>
  <si>
    <t>Manning</t>
  </si>
  <si>
    <t>Sycamore</t>
  </si>
  <si>
    <t>Thomspon</t>
  </si>
  <si>
    <t>Bar M</t>
  </si>
  <si>
    <t>Morris</t>
  </si>
  <si>
    <t>Whiskey</t>
  </si>
  <si>
    <t>EMP</t>
  </si>
  <si>
    <t>Jeansonne</t>
  </si>
  <si>
    <t>San Juan</t>
  </si>
  <si>
    <t>Reidy</t>
  </si>
  <si>
    <t>McDonald</t>
  </si>
  <si>
    <t>Garrett</t>
  </si>
  <si>
    <t>Radio</t>
  </si>
  <si>
    <t>Tavares</t>
  </si>
  <si>
    <t>Glaspie</t>
  </si>
  <si>
    <t>McRae Complex</t>
  </si>
  <si>
    <t>KNF</t>
  </si>
  <si>
    <t>Johnson</t>
  </si>
  <si>
    <t>Quaking</t>
  </si>
  <si>
    <t>Veater</t>
  </si>
  <si>
    <t>General</t>
  </si>
  <si>
    <t>NR</t>
  </si>
  <si>
    <t>Pot Hole</t>
  </si>
  <si>
    <t>Beery</t>
  </si>
  <si>
    <t>Kinder</t>
  </si>
  <si>
    <t>Causer</t>
  </si>
  <si>
    <t>Willard</t>
  </si>
  <si>
    <t>Rice</t>
  </si>
  <si>
    <t>Sitgreaves Complex</t>
  </si>
  <si>
    <t>Morfin</t>
  </si>
  <si>
    <t>Deer Head</t>
  </si>
  <si>
    <t>SAP</t>
  </si>
  <si>
    <t>Thornburg</t>
  </si>
  <si>
    <t>Browns</t>
  </si>
  <si>
    <t>TNF</t>
  </si>
  <si>
    <t>Kanabownits</t>
  </si>
  <si>
    <t>Fritzer</t>
  </si>
  <si>
    <t>Belknap</t>
  </si>
  <si>
    <t>Miranda</t>
  </si>
  <si>
    <t>Hop Canyon</t>
  </si>
  <si>
    <t>Kane</t>
  </si>
  <si>
    <t>Kendrick</t>
  </si>
  <si>
    <t>Rosengarden</t>
  </si>
  <si>
    <t>Kendrick 2</t>
  </si>
  <si>
    <t>Burton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</si>
</sst>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0.0000"/>
    <numFmt numFmtId="166" formatCode="00"/>
    <numFmt numFmtId="167" formatCode="mm/dd/yy"/>
  </numFmts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20"/>
      <color indexed="9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indexed="18"/>
      <name val="Trebuchet MS"/>
      <family val="2"/>
    </font>
    <font>
      <sz val="12"/>
      <color indexed="8"/>
      <name val="Trebuchet MS"/>
      <family val="2"/>
    </font>
    <font>
      <b/>
      <sz val="12"/>
      <color indexed="56"/>
      <name val="Trebuchet MS"/>
      <family val="2"/>
    </font>
    <font>
      <b/>
      <sz val="12"/>
      <color indexed="60"/>
      <name val="Trebuchet MS"/>
      <family val="2"/>
    </font>
    <font>
      <b/>
      <sz val="12"/>
      <color indexed="10"/>
      <name val="Trebuchet MS"/>
      <family val="2"/>
    </font>
    <font>
      <b/>
      <sz val="14"/>
      <color indexed="53"/>
      <name val="Trebuchet MS"/>
      <family val="2"/>
    </font>
    <font>
      <sz val="11"/>
      <color indexed="53"/>
      <name val="Trebuchet MS"/>
      <family val="2"/>
    </font>
    <font>
      <b/>
      <sz val="12"/>
      <color indexed="9"/>
      <name val="Trebuchet MS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theme="1"/>
      <name val="Trebuchet MS"/>
      <family val="2"/>
    </font>
    <font>
      <sz val="9"/>
      <color rgb="FFFF0000"/>
      <name val="Trebuchet MS"/>
      <family val="2"/>
    </font>
    <font>
      <b/>
      <sz val="16"/>
      <color theme="3" tint="-0.249977111117893"/>
      <name val="Trebuchet MS"/>
      <family val="2"/>
    </font>
    <font>
      <sz val="10"/>
      <color theme="3" tint="-0.249977111117893"/>
      <name val="Trebuchet MS"/>
      <family val="2"/>
    </font>
    <font>
      <b/>
      <sz val="10"/>
      <color theme="2"/>
      <name val="Trebuchet MS"/>
      <family val="2"/>
    </font>
    <font>
      <b/>
      <sz val="10"/>
      <color theme="2"/>
      <name val="Arial"/>
      <family val="2"/>
    </font>
    <font>
      <sz val="11"/>
      <color theme="2"/>
      <name val="Trebuchet MS"/>
      <family val="2"/>
    </font>
    <font>
      <b/>
      <sz val="9"/>
      <color indexed="56"/>
      <name val="Trebuchet MS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0" xfId="0" applyFont="1"/>
    <xf numFmtId="0" fontId="1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9" fillId="9" borderId="1" xfId="0" applyNumberFormat="1" applyFont="1" applyFill="1" applyBorder="1" applyAlignment="1">
      <alignment horizontal="right"/>
    </xf>
    <xf numFmtId="3" fontId="17" fillId="10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16" fillId="0" borderId="0" xfId="0" applyFont="1" applyBorder="1" applyAlignment="1"/>
    <xf numFmtId="3" fontId="5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164" fontId="19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3" fontId="19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5" xfId="1" applyFont="1" applyBorder="1" applyAlignment="1" applyProtection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3" fontId="0" fillId="0" borderId="0" xfId="0" applyNumberFormat="1" applyBorder="1"/>
    <xf numFmtId="0" fontId="0" fillId="0" borderId="5" xfId="0" applyBorder="1"/>
    <xf numFmtId="164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vertical="top"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vertical="top"/>
    </xf>
    <xf numFmtId="3" fontId="0" fillId="0" borderId="0" xfId="0" applyNumberFormat="1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" fillId="9" borderId="15" xfId="0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24" fillId="11" borderId="13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3" fontId="24" fillId="11" borderId="1" xfId="0" applyNumberFormat="1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horizontal="center" vertical="center"/>
    </xf>
    <xf numFmtId="0" fontId="27" fillId="12" borderId="6" xfId="1" applyFont="1" applyFill="1" applyBorder="1" applyAlignment="1" applyProtection="1">
      <alignment wrapText="1"/>
    </xf>
    <xf numFmtId="0" fontId="27" fillId="12" borderId="7" xfId="1" applyFont="1" applyFill="1" applyBorder="1" applyAlignment="1" applyProtection="1">
      <alignment wrapText="1"/>
    </xf>
    <xf numFmtId="0" fontId="8" fillId="12" borderId="2" xfId="1" applyFont="1" applyFill="1" applyBorder="1" applyAlignment="1" applyProtection="1">
      <alignment horizontal="left"/>
    </xf>
    <xf numFmtId="0" fontId="28" fillId="12" borderId="0" xfId="0" applyFont="1" applyFill="1" applyBorder="1" applyAlignment="1"/>
    <xf numFmtId="0" fontId="28" fillId="12" borderId="5" xfId="0" applyFont="1" applyFill="1" applyBorder="1" applyAlignment="1">
      <alignment horizontal="center"/>
    </xf>
    <xf numFmtId="0" fontId="8" fillId="12" borderId="0" xfId="1" applyFont="1" applyFill="1" applyBorder="1" applyAlignment="1" applyProtection="1">
      <alignment horizontal="center"/>
    </xf>
    <xf numFmtId="0" fontId="28" fillId="12" borderId="0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left"/>
    </xf>
    <xf numFmtId="0" fontId="27" fillId="12" borderId="0" xfId="0" applyFont="1" applyFill="1" applyBorder="1" applyAlignment="1">
      <alignment horizontal="left"/>
    </xf>
    <xf numFmtId="164" fontId="8" fillId="12" borderId="0" xfId="1" applyNumberFormat="1" applyFont="1" applyFill="1" applyBorder="1" applyAlignment="1" applyProtection="1">
      <alignment horizontal="center"/>
    </xf>
    <xf numFmtId="0" fontId="8" fillId="12" borderId="5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left" vertical="top"/>
    </xf>
    <xf numFmtId="0" fontId="8" fillId="12" borderId="0" xfId="0" applyFont="1" applyFill="1" applyBorder="1" applyAlignment="1">
      <alignment horizontal="left" vertical="top"/>
    </xf>
    <xf numFmtId="164" fontId="8" fillId="12" borderId="5" xfId="0" applyNumberFormat="1" applyFont="1" applyFill="1" applyBorder="1" applyAlignment="1">
      <alignment horizontal="center"/>
    </xf>
    <xf numFmtId="0" fontId="28" fillId="12" borderId="3" xfId="0" applyFont="1" applyFill="1" applyBorder="1" applyAlignment="1">
      <alignment horizontal="left" vertical="top"/>
    </xf>
    <xf numFmtId="0" fontId="28" fillId="12" borderId="4" xfId="0" applyFont="1" applyFill="1" applyBorder="1" applyAlignment="1">
      <alignment horizontal="left" vertical="top"/>
    </xf>
    <xf numFmtId="0" fontId="8" fillId="12" borderId="4" xfId="0" applyFont="1" applyFill="1" applyBorder="1" applyAlignment="1">
      <alignment horizontal="left" vertical="top"/>
    </xf>
    <xf numFmtId="0" fontId="28" fillId="12" borderId="9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top"/>
    </xf>
    <xf numFmtId="14" fontId="12" fillId="1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164" fontId="5" fillId="6" borderId="0" xfId="0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" fontId="5" fillId="6" borderId="0" xfId="0" applyNumberFormat="1" applyFont="1" applyFill="1" applyAlignment="1">
      <alignment horizontal="right" vertical="center"/>
    </xf>
    <xf numFmtId="3" fontId="5" fillId="6" borderId="0" xfId="0" applyNumberFormat="1" applyFont="1" applyFill="1" applyAlignment="1">
      <alignment horizontal="right" vertical="center" wrapText="1"/>
    </xf>
    <xf numFmtId="166" fontId="5" fillId="8" borderId="0" xfId="0" applyNumberFormat="1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165" fontId="5" fillId="8" borderId="0" xfId="0" applyNumberFormat="1" applyFont="1" applyFill="1" applyAlignment="1">
      <alignment horizontal="right" vertical="center"/>
    </xf>
    <xf numFmtId="1" fontId="5" fillId="2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27" fillId="12" borderId="7" xfId="1" applyFont="1" applyFill="1" applyBorder="1" applyAlignment="1" applyProtection="1">
      <alignment horizontal="left" wrapText="1"/>
    </xf>
    <xf numFmtId="0" fontId="27" fillId="12" borderId="10" xfId="1" applyFont="1" applyFill="1" applyBorder="1" applyAlignment="1" applyProtection="1">
      <alignment horizontal="left" wrapText="1"/>
    </xf>
    <xf numFmtId="0" fontId="28" fillId="12" borderId="0" xfId="0" applyFont="1" applyFill="1" applyBorder="1" applyAlignment="1">
      <alignment horizontal="left"/>
    </xf>
    <xf numFmtId="0" fontId="28" fillId="12" borderId="5" xfId="0" applyFont="1" applyFill="1" applyBorder="1" applyAlignment="1">
      <alignment horizontal="left"/>
    </xf>
    <xf numFmtId="0" fontId="6" fillId="5" borderId="6" xfId="1" applyFont="1" applyFill="1" applyBorder="1" applyAlignment="1" applyProtection="1">
      <alignment horizontal="center" wrapText="1"/>
    </xf>
    <xf numFmtId="0" fontId="6" fillId="5" borderId="7" xfId="1" applyFont="1" applyFill="1" applyBorder="1" applyAlignment="1" applyProtection="1">
      <alignment horizontal="center" wrapText="1"/>
    </xf>
    <xf numFmtId="0" fontId="6" fillId="5" borderId="7" xfId="0" applyFont="1" applyFill="1" applyBorder="1" applyAlignment="1">
      <alignment wrapText="1"/>
    </xf>
    <xf numFmtId="0" fontId="7" fillId="5" borderId="7" xfId="0" applyFont="1" applyFill="1" applyBorder="1" applyAlignment="1">
      <alignment wrapText="1"/>
    </xf>
    <xf numFmtId="0" fontId="7" fillId="5" borderId="1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5" xfId="0" applyFont="1" applyBorder="1" applyAlignment="1"/>
    <xf numFmtId="0" fontId="22" fillId="0" borderId="11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82</xdr:row>
      <xdr:rowOff>85725</xdr:rowOff>
    </xdr:from>
    <xdr:to>
      <xdr:col>15</xdr:col>
      <xdr:colOff>0</xdr:colOff>
      <xdr:row>82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95275" y="33851850"/>
          <a:ext cx="8553450" cy="0"/>
        </a:xfrm>
        <a:prstGeom prst="line">
          <a:avLst/>
        </a:prstGeom>
        <a:noFill/>
        <a:ln w="12700" cmpd="thickThin">
          <a:solidFill>
            <a:srgbClr val="003366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4"/>
  <sheetViews>
    <sheetView tabSelected="1" workbookViewId="0">
      <pane ySplit="1" topLeftCell="A2" activePane="bottomLeft" state="frozen"/>
      <selection pane="bottomLeft" activeCell="H8" sqref="H8"/>
    </sheetView>
  </sheetViews>
  <sheetFormatPr defaultRowHeight="12.75" x14ac:dyDescent="0.2"/>
  <cols>
    <col min="1" max="1" width="17.5703125" style="148" bestFit="1" customWidth="1"/>
    <col min="2" max="2" width="5.42578125" style="23" bestFit="1" customWidth="1"/>
    <col min="3" max="3" width="10" style="23" bestFit="1" customWidth="1"/>
    <col min="4" max="4" width="7.85546875" style="23" bestFit="1" customWidth="1"/>
    <col min="5" max="5" width="11.7109375" style="23" bestFit="1" customWidth="1"/>
    <col min="6" max="6" width="5.42578125" style="23" bestFit="1" customWidth="1"/>
    <col min="7" max="7" width="8.85546875" style="23" bestFit="1" customWidth="1"/>
    <col min="8" max="8" width="5.5703125" style="23" customWidth="1"/>
    <col min="9" max="10" width="9.140625" style="144" customWidth="1"/>
    <col min="11" max="11" width="8.28515625" style="23" bestFit="1" customWidth="1"/>
    <col min="12" max="12" width="7" style="142" bestFit="1" customWidth="1"/>
    <col min="13" max="13" width="18.28515625" style="145" bestFit="1" customWidth="1"/>
    <col min="14" max="14" width="18" style="23" bestFit="1" customWidth="1"/>
    <col min="15" max="16" width="5.42578125" style="136" bestFit="1" customWidth="1"/>
    <col min="17" max="17" width="5.28515625" style="136" bestFit="1" customWidth="1"/>
    <col min="18" max="19" width="5.85546875" style="136" bestFit="1" customWidth="1"/>
    <col min="20" max="20" width="5.7109375" style="136" bestFit="1" customWidth="1"/>
    <col min="21" max="21" width="8.5703125" style="141" bestFit="1" customWidth="1"/>
    <col min="22" max="22" width="9.140625" style="141" bestFit="1" customWidth="1"/>
    <col min="23" max="23" width="7.5703125" style="141" bestFit="1" customWidth="1"/>
    <col min="24" max="24" width="9.140625" style="141" bestFit="1" customWidth="1"/>
    <col min="25" max="25" width="11.140625" style="142" bestFit="1" customWidth="1"/>
    <col min="26" max="26" width="8.85546875" style="142" bestFit="1" customWidth="1"/>
    <col min="27" max="27" width="9.7109375" style="142" bestFit="1" customWidth="1"/>
    <col min="28" max="28" width="6.85546875" style="142" bestFit="1" customWidth="1"/>
    <col min="29" max="30" width="6.140625" style="143" bestFit="1" customWidth="1"/>
    <col min="31" max="31" width="6.140625" style="143" customWidth="1"/>
    <col min="32" max="34" width="5.5703125" style="143" bestFit="1" customWidth="1"/>
    <col min="35" max="35" width="6.140625" style="143" bestFit="1" customWidth="1"/>
    <col min="36" max="36" width="9.7109375" style="143" bestFit="1" customWidth="1"/>
    <col min="37" max="37" width="28.42578125" style="136" bestFit="1" customWidth="1"/>
    <col min="38" max="16384" width="9.140625" style="136"/>
  </cols>
  <sheetData>
    <row r="1" spans="1:38" ht="15" x14ac:dyDescent="0.2">
      <c r="A1" s="123" t="s">
        <v>21</v>
      </c>
      <c r="B1" s="124" t="s">
        <v>15</v>
      </c>
      <c r="C1" s="124" t="s">
        <v>2</v>
      </c>
      <c r="D1" s="124" t="s">
        <v>1</v>
      </c>
      <c r="E1" s="124" t="s">
        <v>59</v>
      </c>
      <c r="F1" s="124" t="s">
        <v>3</v>
      </c>
      <c r="G1" s="124" t="s">
        <v>17</v>
      </c>
      <c r="H1" s="124" t="s">
        <v>4</v>
      </c>
      <c r="I1" s="125" t="s">
        <v>22</v>
      </c>
      <c r="J1" s="125" t="s">
        <v>36</v>
      </c>
      <c r="K1" s="126" t="s">
        <v>5</v>
      </c>
      <c r="L1" s="127" t="s">
        <v>23</v>
      </c>
      <c r="M1" s="128" t="s">
        <v>0</v>
      </c>
      <c r="N1" s="21" t="s">
        <v>45</v>
      </c>
      <c r="O1" s="129" t="s">
        <v>18</v>
      </c>
      <c r="P1" s="129" t="s">
        <v>19</v>
      </c>
      <c r="Q1" s="129" t="s">
        <v>20</v>
      </c>
      <c r="R1" s="130" t="s">
        <v>12</v>
      </c>
      <c r="S1" s="129" t="s">
        <v>13</v>
      </c>
      <c r="T1" s="129" t="s">
        <v>14</v>
      </c>
      <c r="U1" s="131" t="s">
        <v>43</v>
      </c>
      <c r="V1" s="131" t="s">
        <v>44</v>
      </c>
      <c r="W1" s="131" t="s">
        <v>57</v>
      </c>
      <c r="X1" s="131" t="s">
        <v>58</v>
      </c>
      <c r="Y1" s="132" t="s">
        <v>24</v>
      </c>
      <c r="Z1" s="132" t="s">
        <v>25</v>
      </c>
      <c r="AA1" s="132" t="s">
        <v>26</v>
      </c>
      <c r="AB1" s="133" t="s">
        <v>27</v>
      </c>
      <c r="AC1" s="134" t="s">
        <v>6</v>
      </c>
      <c r="AD1" s="134" t="s">
        <v>7</v>
      </c>
      <c r="AE1" s="134" t="s">
        <v>97</v>
      </c>
      <c r="AF1" s="134" t="s">
        <v>8</v>
      </c>
      <c r="AG1" s="134" t="s">
        <v>9</v>
      </c>
      <c r="AH1" s="134" t="s">
        <v>10</v>
      </c>
      <c r="AI1" s="134" t="s">
        <v>11</v>
      </c>
      <c r="AJ1" s="134" t="s">
        <v>28</v>
      </c>
      <c r="AK1" s="135"/>
      <c r="AL1" s="135"/>
    </row>
    <row r="2" spans="1:38" x14ac:dyDescent="0.2">
      <c r="A2" s="137" t="s">
        <v>70</v>
      </c>
      <c r="B2" s="22" t="s">
        <v>126</v>
      </c>
      <c r="C2" s="22" t="s">
        <v>71</v>
      </c>
      <c r="D2" s="22" t="s">
        <v>72</v>
      </c>
      <c r="E2" s="22">
        <v>1</v>
      </c>
      <c r="F2" s="22" t="s">
        <v>73</v>
      </c>
      <c r="G2" s="22" t="s">
        <v>74</v>
      </c>
      <c r="H2" s="22" t="s">
        <v>75</v>
      </c>
      <c r="I2" s="138">
        <v>41686</v>
      </c>
      <c r="J2" s="138">
        <v>41688</v>
      </c>
      <c r="K2" s="22" t="s">
        <v>76</v>
      </c>
      <c r="L2" s="139">
        <v>449</v>
      </c>
      <c r="M2" s="140" t="s">
        <v>77</v>
      </c>
      <c r="N2" s="22">
        <v>3</v>
      </c>
      <c r="O2" s="136">
        <v>34</v>
      </c>
      <c r="P2" s="136">
        <v>53</v>
      </c>
      <c r="Q2" s="136">
        <v>18</v>
      </c>
      <c r="R2" s="136">
        <v>106</v>
      </c>
      <c r="S2" s="136">
        <v>41</v>
      </c>
      <c r="T2" s="136">
        <v>26</v>
      </c>
      <c r="U2" s="141">
        <f>O2+(P2+(Q2/60))/60</f>
        <v>34.888333333333335</v>
      </c>
      <c r="V2" s="141">
        <f>-(R2+(S2+(T2/60))/60)</f>
        <v>-106.69055555555556</v>
      </c>
      <c r="W2" s="141">
        <v>34.888333333333335</v>
      </c>
      <c r="X2" s="141">
        <v>-106.69055555555556</v>
      </c>
      <c r="Y2" s="142">
        <v>0</v>
      </c>
      <c r="Z2" s="142">
        <v>0</v>
      </c>
      <c r="AA2" s="142">
        <v>0</v>
      </c>
      <c r="AB2" s="142">
        <v>9</v>
      </c>
      <c r="AC2" s="143">
        <v>0</v>
      </c>
      <c r="AD2" s="143">
        <v>2</v>
      </c>
      <c r="AF2" s="143">
        <v>0</v>
      </c>
      <c r="AG2" s="143">
        <v>11</v>
      </c>
      <c r="AH2" s="143">
        <v>3</v>
      </c>
      <c r="AI2" s="143">
        <v>1</v>
      </c>
      <c r="AJ2" s="143">
        <v>105</v>
      </c>
    </row>
    <row r="3" spans="1:38" x14ac:dyDescent="0.2">
      <c r="A3" s="137" t="s">
        <v>78</v>
      </c>
      <c r="B3" s="22" t="s">
        <v>126</v>
      </c>
      <c r="C3" s="22" t="s">
        <v>71</v>
      </c>
      <c r="D3" s="22" t="s">
        <v>79</v>
      </c>
      <c r="E3" s="22">
        <v>6</v>
      </c>
      <c r="F3" s="22" t="s">
        <v>73</v>
      </c>
      <c r="G3" s="22" t="s">
        <v>74</v>
      </c>
      <c r="H3" s="22" t="s">
        <v>80</v>
      </c>
      <c r="I3" s="138">
        <v>41726</v>
      </c>
      <c r="J3" s="138">
        <v>41729</v>
      </c>
      <c r="K3" s="22" t="s">
        <v>76</v>
      </c>
      <c r="L3" s="139">
        <v>207</v>
      </c>
      <c r="M3" s="140" t="s">
        <v>77</v>
      </c>
      <c r="N3" s="22">
        <v>3</v>
      </c>
      <c r="O3" s="136">
        <v>34</v>
      </c>
      <c r="P3" s="136">
        <v>31</v>
      </c>
      <c r="Q3" s="136">
        <v>18</v>
      </c>
      <c r="R3" s="136">
        <v>106</v>
      </c>
      <c r="S3" s="136">
        <v>46</v>
      </c>
      <c r="T3" s="136">
        <v>17</v>
      </c>
      <c r="U3" s="141">
        <f>O3+(P3+(Q3/60))/60</f>
        <v>34.521666666666668</v>
      </c>
      <c r="V3" s="141">
        <f>-(R3+(S3+(T3/60))/60)</f>
        <v>-106.77138888888889</v>
      </c>
      <c r="W3" s="141">
        <v>34.896111111111111</v>
      </c>
      <c r="X3" s="141">
        <v>-106.70027777777777</v>
      </c>
      <c r="Y3" s="142">
        <v>9</v>
      </c>
      <c r="Z3" s="142">
        <v>0</v>
      </c>
      <c r="AA3" s="142">
        <v>0</v>
      </c>
      <c r="AB3" s="142">
        <v>2</v>
      </c>
      <c r="AC3" s="143">
        <v>0</v>
      </c>
      <c r="AD3" s="143">
        <v>3</v>
      </c>
      <c r="AF3" s="143">
        <v>1</v>
      </c>
      <c r="AG3" s="143">
        <v>12</v>
      </c>
      <c r="AH3" s="143">
        <v>2</v>
      </c>
      <c r="AI3" s="143">
        <v>2</v>
      </c>
      <c r="AJ3" s="143">
        <v>110</v>
      </c>
    </row>
    <row r="4" spans="1:38" x14ac:dyDescent="0.2">
      <c r="A4" s="136" t="s">
        <v>87</v>
      </c>
      <c r="B4" s="22" t="s">
        <v>126</v>
      </c>
      <c r="C4" s="22" t="s">
        <v>71</v>
      </c>
      <c r="D4" s="22" t="s">
        <v>88</v>
      </c>
      <c r="E4" s="22">
        <v>7</v>
      </c>
      <c r="F4" s="22" t="s">
        <v>89</v>
      </c>
      <c r="G4" s="22" t="s">
        <v>90</v>
      </c>
      <c r="H4" s="22" t="s">
        <v>91</v>
      </c>
      <c r="I4" s="138">
        <v>41739</v>
      </c>
      <c r="J4" s="138">
        <v>41744</v>
      </c>
      <c r="K4" s="22" t="s">
        <v>76</v>
      </c>
      <c r="L4" s="139">
        <v>96</v>
      </c>
      <c r="M4" s="140" t="s">
        <v>92</v>
      </c>
      <c r="N4" s="22">
        <v>3</v>
      </c>
      <c r="O4" s="136">
        <v>32</v>
      </c>
      <c r="P4" s="136">
        <v>46</v>
      </c>
      <c r="Q4" s="136">
        <v>2</v>
      </c>
      <c r="R4" s="136">
        <v>105</v>
      </c>
      <c r="S4" s="136">
        <v>52</v>
      </c>
      <c r="T4" s="136">
        <v>0</v>
      </c>
      <c r="U4" s="141">
        <f>O4+(P4+(Q4/60))/60</f>
        <v>32.767222222222223</v>
      </c>
      <c r="V4" s="141">
        <f>-(R4+(S4+(T4/60))/60)</f>
        <v>-105.86666666666666</v>
      </c>
      <c r="W4" s="141">
        <v>32.767222222222223</v>
      </c>
      <c r="X4" s="141">
        <v>-105.86666666666666</v>
      </c>
      <c r="Y4" s="142">
        <v>109</v>
      </c>
      <c r="Z4" s="142">
        <v>0</v>
      </c>
      <c r="AA4" s="142">
        <v>0</v>
      </c>
      <c r="AB4" s="142">
        <v>12</v>
      </c>
      <c r="AC4" s="143">
        <v>4</v>
      </c>
      <c r="AD4" s="143">
        <v>0</v>
      </c>
      <c r="AF4" s="143">
        <v>0</v>
      </c>
      <c r="AG4" s="143">
        <v>5</v>
      </c>
      <c r="AH4" s="143">
        <v>0</v>
      </c>
      <c r="AI4" s="143">
        <v>4</v>
      </c>
      <c r="AJ4" s="143">
        <v>119</v>
      </c>
    </row>
    <row r="5" spans="1:38" x14ac:dyDescent="0.2">
      <c r="A5" s="136" t="s">
        <v>93</v>
      </c>
      <c r="B5" s="22" t="s">
        <v>126</v>
      </c>
      <c r="C5" s="22" t="s">
        <v>71</v>
      </c>
      <c r="D5" s="22" t="s">
        <v>88</v>
      </c>
      <c r="E5" s="22">
        <v>7</v>
      </c>
      <c r="F5" s="22" t="s">
        <v>94</v>
      </c>
      <c r="G5" s="22" t="s">
        <v>84</v>
      </c>
      <c r="H5" s="22" t="s">
        <v>95</v>
      </c>
      <c r="I5" s="138">
        <v>41739</v>
      </c>
      <c r="J5" s="138">
        <v>41742</v>
      </c>
      <c r="K5" s="22" t="s">
        <v>76</v>
      </c>
      <c r="L5" s="139">
        <v>175</v>
      </c>
      <c r="M5" s="140" t="s">
        <v>96</v>
      </c>
      <c r="N5" s="22">
        <v>3</v>
      </c>
      <c r="O5" s="136">
        <v>33</v>
      </c>
      <c r="P5" s="136">
        <v>53</v>
      </c>
      <c r="Q5" s="136">
        <v>1</v>
      </c>
      <c r="R5" s="136">
        <v>108</v>
      </c>
      <c r="S5" s="136">
        <v>41</v>
      </c>
      <c r="T5" s="136">
        <v>12</v>
      </c>
      <c r="U5" s="141">
        <f>O5+(P5+(Q5/60))/60</f>
        <v>33.883611111111108</v>
      </c>
      <c r="V5" s="141">
        <f>-(R5+(S5+(T5/60))/60)</f>
        <v>-108.68666666666667</v>
      </c>
      <c r="W5" s="141">
        <v>33.883611111111108</v>
      </c>
      <c r="X5" s="141">
        <v>-108.68666666666667</v>
      </c>
      <c r="Y5" s="142">
        <v>0</v>
      </c>
      <c r="Z5" s="142">
        <v>0</v>
      </c>
      <c r="AA5" s="142">
        <v>0</v>
      </c>
      <c r="AB5" s="142">
        <v>2</v>
      </c>
      <c r="AC5" s="143">
        <v>1</v>
      </c>
      <c r="AD5" s="143">
        <v>0</v>
      </c>
      <c r="AE5" s="143">
        <v>4</v>
      </c>
      <c r="AF5" s="143">
        <v>1</v>
      </c>
      <c r="AG5" s="143">
        <v>7</v>
      </c>
      <c r="AH5" s="143">
        <v>1</v>
      </c>
      <c r="AI5" s="143">
        <v>0</v>
      </c>
      <c r="AJ5" s="143">
        <v>124</v>
      </c>
    </row>
    <row r="6" spans="1:38" x14ac:dyDescent="0.2">
      <c r="A6" s="136" t="s">
        <v>122</v>
      </c>
      <c r="B6" s="23" t="s">
        <v>126</v>
      </c>
      <c r="C6" s="23" t="s">
        <v>71</v>
      </c>
      <c r="D6" s="23" t="s">
        <v>79</v>
      </c>
      <c r="E6" s="23">
        <v>6</v>
      </c>
      <c r="F6" s="23" t="s">
        <v>94</v>
      </c>
      <c r="G6" s="23" t="s">
        <v>84</v>
      </c>
      <c r="H6" s="23" t="s">
        <v>124</v>
      </c>
      <c r="I6" s="144">
        <v>41755</v>
      </c>
      <c r="J6" s="144">
        <v>41758</v>
      </c>
      <c r="K6" s="23" t="s">
        <v>76</v>
      </c>
      <c r="L6" s="142">
        <v>1079</v>
      </c>
      <c r="M6" s="145" t="s">
        <v>123</v>
      </c>
      <c r="N6" s="23">
        <v>4</v>
      </c>
      <c r="O6" s="136">
        <v>32</v>
      </c>
      <c r="P6" s="136">
        <v>13</v>
      </c>
      <c r="Q6" s="136">
        <v>1</v>
      </c>
      <c r="R6" s="136">
        <v>108</v>
      </c>
      <c r="S6" s="136">
        <v>4</v>
      </c>
      <c r="T6" s="136">
        <v>17</v>
      </c>
      <c r="U6" s="141">
        <f>O6+(P6+(Q6/60))/60</f>
        <v>32.216944444444444</v>
      </c>
      <c r="V6" s="141">
        <f>-(R6+(S6+(T6/60))/60)</f>
        <v>-108.07138888888889</v>
      </c>
      <c r="W6" s="141">
        <v>32.216944444444444</v>
      </c>
      <c r="X6" s="141">
        <v>-108.07138888888889</v>
      </c>
      <c r="Y6" s="142">
        <v>0</v>
      </c>
      <c r="Z6" s="142">
        <v>0</v>
      </c>
      <c r="AA6" s="142">
        <v>0</v>
      </c>
      <c r="AB6" s="142">
        <v>1</v>
      </c>
      <c r="AC6" s="143">
        <v>0</v>
      </c>
      <c r="AD6" s="143">
        <v>0</v>
      </c>
      <c r="AE6" s="143">
        <v>0</v>
      </c>
      <c r="AF6" s="143">
        <v>0</v>
      </c>
      <c r="AG6" s="143">
        <v>2</v>
      </c>
      <c r="AH6" s="143">
        <v>0</v>
      </c>
      <c r="AI6" s="143">
        <v>0</v>
      </c>
      <c r="AJ6" s="143">
        <v>8</v>
      </c>
    </row>
    <row r="7" spans="1:38" x14ac:dyDescent="0.2">
      <c r="A7" s="136" t="s">
        <v>135</v>
      </c>
      <c r="B7" s="23" t="s">
        <v>126</v>
      </c>
      <c r="C7" s="23" t="s">
        <v>71</v>
      </c>
      <c r="D7" s="23" t="s">
        <v>88</v>
      </c>
      <c r="E7" s="23">
        <v>7</v>
      </c>
      <c r="F7" s="23" t="s">
        <v>94</v>
      </c>
      <c r="G7" s="23" t="s">
        <v>84</v>
      </c>
      <c r="H7" s="23" t="s">
        <v>95</v>
      </c>
      <c r="I7" s="144">
        <v>41770</v>
      </c>
      <c r="J7" s="144">
        <v>41782</v>
      </c>
      <c r="K7" s="23" t="s">
        <v>76</v>
      </c>
      <c r="L7" s="142">
        <v>5484</v>
      </c>
      <c r="M7" s="146" t="s">
        <v>136</v>
      </c>
      <c r="N7" s="23">
        <v>2</v>
      </c>
      <c r="O7" s="136">
        <v>32</v>
      </c>
      <c r="P7" s="136">
        <v>56</v>
      </c>
      <c r="Q7" s="136">
        <v>3</v>
      </c>
      <c r="R7" s="136">
        <v>108</v>
      </c>
      <c r="S7" s="136">
        <v>11</v>
      </c>
      <c r="T7" s="136">
        <v>42</v>
      </c>
      <c r="U7" s="141">
        <f>O7+(P7+(Q7/60))/60</f>
        <v>32.93416666666667</v>
      </c>
      <c r="V7" s="141">
        <f>-(R7+(S7+(T7/60))/60)</f>
        <v>-108.19499999999999</v>
      </c>
      <c r="W7" s="141">
        <v>32.93416666666667</v>
      </c>
      <c r="X7" s="141">
        <v>-108.19499999999999</v>
      </c>
      <c r="Y7" s="142">
        <v>12</v>
      </c>
      <c r="Z7" s="142">
        <v>0</v>
      </c>
      <c r="AA7" s="142">
        <v>0</v>
      </c>
      <c r="AB7" s="142">
        <v>2</v>
      </c>
      <c r="AC7" s="143">
        <v>12</v>
      </c>
      <c r="AD7" s="143">
        <v>6</v>
      </c>
      <c r="AE7" s="143">
        <v>3</v>
      </c>
      <c r="AF7" s="143">
        <v>6</v>
      </c>
      <c r="AG7" s="143">
        <v>16</v>
      </c>
      <c r="AH7" s="143">
        <v>3</v>
      </c>
      <c r="AI7" s="143">
        <v>9</v>
      </c>
      <c r="AJ7" s="143">
        <v>712</v>
      </c>
    </row>
    <row r="8" spans="1:38" x14ac:dyDescent="0.2">
      <c r="A8" s="137" t="s">
        <v>137</v>
      </c>
      <c r="B8" s="22" t="s">
        <v>126</v>
      </c>
      <c r="C8" s="22" t="s">
        <v>71</v>
      </c>
      <c r="D8" s="22" t="s">
        <v>79</v>
      </c>
      <c r="E8" s="22">
        <v>6</v>
      </c>
      <c r="F8" s="22" t="s">
        <v>94</v>
      </c>
      <c r="G8" s="22" t="s">
        <v>84</v>
      </c>
      <c r="H8" s="22" t="s">
        <v>124</v>
      </c>
      <c r="I8" s="138">
        <v>41782</v>
      </c>
      <c r="J8" s="138">
        <v>41783</v>
      </c>
      <c r="K8" s="22" t="s">
        <v>76</v>
      </c>
      <c r="L8" s="139">
        <v>578</v>
      </c>
      <c r="M8" s="140" t="s">
        <v>138</v>
      </c>
      <c r="N8" s="22">
        <v>5</v>
      </c>
      <c r="O8" s="136">
        <v>32</v>
      </c>
      <c r="P8" s="136">
        <v>12</v>
      </c>
      <c r="Q8" s="136">
        <v>3</v>
      </c>
      <c r="R8" s="136">
        <v>108</v>
      </c>
      <c r="S8" s="136">
        <v>9</v>
      </c>
      <c r="T8" s="136">
        <v>21</v>
      </c>
      <c r="U8" s="141">
        <f>O8+(P8+(Q8/60))/60</f>
        <v>32.200833333333335</v>
      </c>
      <c r="V8" s="141">
        <f>-(R8+(S8+(T8/60))/60)</f>
        <v>-108.15583333333333</v>
      </c>
      <c r="W8" s="141">
        <v>32.200833333333335</v>
      </c>
      <c r="X8" s="141">
        <v>-108.15583333333333</v>
      </c>
      <c r="Y8" s="142">
        <v>5</v>
      </c>
      <c r="Z8" s="142">
        <v>0</v>
      </c>
      <c r="AA8" s="142">
        <v>0</v>
      </c>
      <c r="AB8" s="142">
        <v>1</v>
      </c>
      <c r="AC8" s="143">
        <v>0</v>
      </c>
      <c r="AD8" s="143">
        <v>0</v>
      </c>
      <c r="AE8" s="143">
        <v>0</v>
      </c>
      <c r="AF8" s="143">
        <v>0</v>
      </c>
      <c r="AG8" s="143">
        <v>4</v>
      </c>
      <c r="AH8" s="143">
        <v>0</v>
      </c>
      <c r="AI8" s="143">
        <v>2</v>
      </c>
      <c r="AJ8" s="143">
        <v>11</v>
      </c>
    </row>
    <row r="9" spans="1:38" s="147" customFormat="1" x14ac:dyDescent="0.2">
      <c r="A9" s="136" t="s">
        <v>162</v>
      </c>
      <c r="B9" s="23" t="s">
        <v>126</v>
      </c>
      <c r="C9" s="23" t="s">
        <v>71</v>
      </c>
      <c r="D9" s="23" t="s">
        <v>163</v>
      </c>
      <c r="E9" s="22">
        <v>3</v>
      </c>
      <c r="F9" s="23" t="s">
        <v>73</v>
      </c>
      <c r="G9" s="23" t="s">
        <v>74</v>
      </c>
      <c r="H9" s="23" t="s">
        <v>164</v>
      </c>
      <c r="I9" s="144">
        <v>41801</v>
      </c>
      <c r="J9" s="144">
        <v>41804</v>
      </c>
      <c r="K9" s="23" t="s">
        <v>111</v>
      </c>
      <c r="L9" s="142">
        <v>514</v>
      </c>
      <c r="M9" s="146" t="s">
        <v>165</v>
      </c>
      <c r="N9" s="23">
        <v>4</v>
      </c>
      <c r="O9" s="136">
        <v>34</v>
      </c>
      <c r="P9" s="136">
        <v>22</v>
      </c>
      <c r="Q9" s="136">
        <v>10</v>
      </c>
      <c r="R9" s="136">
        <v>106</v>
      </c>
      <c r="S9" s="136">
        <v>36</v>
      </c>
      <c r="T9" s="136">
        <v>37</v>
      </c>
      <c r="U9" s="141">
        <f>O9+(P9+(Q9/60))/60</f>
        <v>34.369444444444447</v>
      </c>
      <c r="V9" s="141">
        <f>-(R9+(S9+(T9/60))/60)</f>
        <v>-106.61027777777778</v>
      </c>
      <c r="W9" s="141">
        <v>34.369444444444447</v>
      </c>
      <c r="X9" s="141">
        <v>-106.61027777777778</v>
      </c>
      <c r="Y9" s="142">
        <v>0</v>
      </c>
      <c r="Z9" s="142">
        <v>0</v>
      </c>
      <c r="AA9" s="142">
        <v>0</v>
      </c>
      <c r="AB9" s="142">
        <v>5</v>
      </c>
      <c r="AC9" s="143">
        <v>0</v>
      </c>
      <c r="AD9" s="143">
        <v>0</v>
      </c>
      <c r="AE9" s="143">
        <v>0</v>
      </c>
      <c r="AF9" s="143">
        <v>0</v>
      </c>
      <c r="AG9" s="143">
        <v>2</v>
      </c>
      <c r="AH9" s="143">
        <v>0</v>
      </c>
      <c r="AI9" s="143">
        <v>0</v>
      </c>
      <c r="AJ9" s="143">
        <v>10</v>
      </c>
    </row>
    <row r="10" spans="1:38" x14ac:dyDescent="0.2">
      <c r="A10" s="148" t="s">
        <v>172</v>
      </c>
      <c r="B10" s="23" t="s">
        <v>126</v>
      </c>
      <c r="C10" s="23" t="s">
        <v>71</v>
      </c>
      <c r="D10" s="23" t="s">
        <v>88</v>
      </c>
      <c r="E10" s="22">
        <v>7</v>
      </c>
      <c r="F10" s="23" t="s">
        <v>173</v>
      </c>
      <c r="G10" s="23" t="s">
        <v>174</v>
      </c>
      <c r="H10" s="23" t="s">
        <v>175</v>
      </c>
      <c r="I10" s="144">
        <v>41815</v>
      </c>
      <c r="J10" s="144">
        <v>41830</v>
      </c>
      <c r="K10" s="23" t="s">
        <v>111</v>
      </c>
      <c r="L10" s="142">
        <v>3626</v>
      </c>
      <c r="M10" s="145" t="s">
        <v>136</v>
      </c>
      <c r="N10" s="23">
        <v>2</v>
      </c>
      <c r="O10" s="136">
        <v>36</v>
      </c>
      <c r="P10" s="136">
        <v>4</v>
      </c>
      <c r="Q10" s="136">
        <v>36</v>
      </c>
      <c r="R10" s="136">
        <v>106</v>
      </c>
      <c r="S10" s="136">
        <v>43</v>
      </c>
      <c r="T10" s="136">
        <v>47</v>
      </c>
      <c r="U10" s="141">
        <f>O10+(P10+(Q10/60))/60</f>
        <v>36.076666666666668</v>
      </c>
      <c r="V10" s="141">
        <f>-(R10+(S10+(T10/60))/60)</f>
        <v>-106.72972222222222</v>
      </c>
      <c r="W10" s="141">
        <v>36.076666666666668</v>
      </c>
      <c r="X10" s="141">
        <v>-106.72972222222222</v>
      </c>
      <c r="Y10" s="142">
        <v>83</v>
      </c>
      <c r="Z10" s="142">
        <v>1</v>
      </c>
      <c r="AA10" s="142">
        <v>4</v>
      </c>
      <c r="AB10" s="142">
        <v>8</v>
      </c>
      <c r="AC10" s="143">
        <v>9</v>
      </c>
      <c r="AD10" s="143">
        <v>8</v>
      </c>
      <c r="AE10" s="143">
        <v>3</v>
      </c>
      <c r="AF10" s="143">
        <v>6</v>
      </c>
      <c r="AG10" s="143">
        <v>30</v>
      </c>
      <c r="AH10" s="143">
        <v>6</v>
      </c>
      <c r="AI10" s="143">
        <v>12</v>
      </c>
      <c r="AJ10" s="143">
        <v>724</v>
      </c>
    </row>
    <row r="11" spans="1:38" x14ac:dyDescent="0.2">
      <c r="A11" s="148" t="s">
        <v>176</v>
      </c>
      <c r="B11" s="23" t="s">
        <v>126</v>
      </c>
      <c r="C11" s="23" t="s">
        <v>71</v>
      </c>
      <c r="D11" s="23" t="s">
        <v>79</v>
      </c>
      <c r="E11" s="22">
        <v>6</v>
      </c>
      <c r="F11" s="23" t="s">
        <v>94</v>
      </c>
      <c r="G11" s="23" t="s">
        <v>84</v>
      </c>
      <c r="H11" s="23" t="s">
        <v>124</v>
      </c>
      <c r="I11" s="144">
        <v>41823</v>
      </c>
      <c r="J11" s="144">
        <v>41829</v>
      </c>
      <c r="K11" s="23" t="s">
        <v>111</v>
      </c>
      <c r="L11" s="142">
        <v>382</v>
      </c>
      <c r="M11" s="145" t="s">
        <v>77</v>
      </c>
      <c r="N11" s="23">
        <v>4</v>
      </c>
      <c r="O11" s="136">
        <v>32</v>
      </c>
      <c r="P11" s="136">
        <v>24</v>
      </c>
      <c r="Q11" s="136">
        <v>25</v>
      </c>
      <c r="R11" s="136">
        <v>108</v>
      </c>
      <c r="S11" s="136">
        <v>24</v>
      </c>
      <c r="T11" s="136">
        <v>9</v>
      </c>
      <c r="U11" s="141">
        <f>O11+(P11+(Q11/60))/60</f>
        <v>32.406944444444441</v>
      </c>
      <c r="V11" s="141">
        <f>-(R11+(S11+(T11/60))/60)</f>
        <v>-108.4025</v>
      </c>
      <c r="W11" s="141">
        <v>32.406944444444441</v>
      </c>
      <c r="X11" s="141">
        <v>-108.4025</v>
      </c>
      <c r="Y11" s="142">
        <v>3</v>
      </c>
      <c r="Z11" s="142">
        <v>0</v>
      </c>
      <c r="AA11" s="142">
        <v>0</v>
      </c>
      <c r="AB11" s="142">
        <v>1</v>
      </c>
      <c r="AC11" s="143">
        <v>0</v>
      </c>
      <c r="AD11" s="143">
        <v>0</v>
      </c>
      <c r="AE11" s="143">
        <v>2</v>
      </c>
      <c r="AF11" s="143">
        <v>0</v>
      </c>
      <c r="AG11" s="143">
        <v>4</v>
      </c>
      <c r="AH11" s="143">
        <v>0</v>
      </c>
      <c r="AI11" s="143">
        <v>2</v>
      </c>
      <c r="AJ11" s="143">
        <v>38</v>
      </c>
    </row>
    <row r="12" spans="1:38" x14ac:dyDescent="0.2">
      <c r="A12" s="148" t="s">
        <v>177</v>
      </c>
      <c r="B12" s="23" t="s">
        <v>117</v>
      </c>
      <c r="C12" s="23" t="s">
        <v>71</v>
      </c>
      <c r="D12" s="23" t="s">
        <v>88</v>
      </c>
      <c r="E12" s="22">
        <v>7</v>
      </c>
      <c r="F12" s="23" t="s">
        <v>94</v>
      </c>
      <c r="G12" s="23" t="s">
        <v>84</v>
      </c>
      <c r="H12" s="23" t="s">
        <v>95</v>
      </c>
      <c r="I12" s="144">
        <v>41832</v>
      </c>
      <c r="J12" s="144">
        <v>41866</v>
      </c>
      <c r="K12" s="23" t="s">
        <v>111</v>
      </c>
      <c r="L12" s="142">
        <v>439</v>
      </c>
      <c r="M12" s="145" t="s">
        <v>178</v>
      </c>
      <c r="N12" s="23">
        <v>4</v>
      </c>
      <c r="O12" s="136">
        <v>33</v>
      </c>
      <c r="P12" s="136">
        <v>32</v>
      </c>
      <c r="Q12" s="136">
        <v>35</v>
      </c>
      <c r="R12" s="136">
        <v>109</v>
      </c>
      <c r="S12" s="136">
        <v>1</v>
      </c>
      <c r="T12" s="136">
        <v>32</v>
      </c>
      <c r="U12" s="141">
        <f>O12+(P12+(Q12/60))/60</f>
        <v>33.543055555555554</v>
      </c>
      <c r="V12" s="141">
        <f>-(R12+(S12+(T12/60))/60)</f>
        <v>-109.02555555555556</v>
      </c>
      <c r="W12" s="141">
        <v>33.543055555555554</v>
      </c>
      <c r="X12" s="141">
        <v>-109.02555555555556</v>
      </c>
      <c r="Y12" s="142">
        <v>0</v>
      </c>
      <c r="Z12" s="142">
        <v>0</v>
      </c>
      <c r="AA12" s="142">
        <v>0</v>
      </c>
      <c r="AB12" s="142">
        <v>2</v>
      </c>
      <c r="AC12" s="143">
        <v>0</v>
      </c>
      <c r="AD12" s="143">
        <v>0</v>
      </c>
      <c r="AE12" s="143">
        <v>0</v>
      </c>
      <c r="AF12" s="143">
        <v>0</v>
      </c>
      <c r="AG12" s="143">
        <v>0</v>
      </c>
      <c r="AH12" s="143">
        <v>0</v>
      </c>
      <c r="AI12" s="143">
        <v>0</v>
      </c>
      <c r="AJ12" s="143">
        <v>1</v>
      </c>
    </row>
    <row r="13" spans="1:38" x14ac:dyDescent="0.2">
      <c r="A13" s="148" t="s">
        <v>183</v>
      </c>
      <c r="B13" s="23" t="s">
        <v>117</v>
      </c>
      <c r="C13" s="23" t="s">
        <v>71</v>
      </c>
      <c r="D13" s="23" t="s">
        <v>158</v>
      </c>
      <c r="E13" s="22">
        <v>4</v>
      </c>
      <c r="F13" s="23" t="s">
        <v>73</v>
      </c>
      <c r="G13" s="23" t="s">
        <v>74</v>
      </c>
      <c r="H13" s="23" t="s">
        <v>184</v>
      </c>
      <c r="I13" s="144">
        <v>41838</v>
      </c>
      <c r="J13" s="144">
        <v>41873</v>
      </c>
      <c r="K13" s="23" t="s">
        <v>111</v>
      </c>
      <c r="L13" s="142">
        <v>1003</v>
      </c>
      <c r="M13" s="145" t="s">
        <v>185</v>
      </c>
      <c r="N13" s="23">
        <v>3</v>
      </c>
      <c r="O13" s="136">
        <v>34</v>
      </c>
      <c r="P13" s="136">
        <v>58</v>
      </c>
      <c r="Q13" s="136">
        <v>18</v>
      </c>
      <c r="R13" s="136">
        <v>108</v>
      </c>
      <c r="S13" s="136">
        <v>4</v>
      </c>
      <c r="T13" s="136">
        <v>9</v>
      </c>
      <c r="U13" s="141">
        <f>O13+(P13+(Q13/60))/60</f>
        <v>34.971666666666664</v>
      </c>
      <c r="V13" s="141">
        <f>-(R13+(S13+(T13/60))/60)</f>
        <v>-108.06916666666666</v>
      </c>
      <c r="W13" s="141">
        <v>34.971666666666664</v>
      </c>
      <c r="X13" s="141">
        <v>-108.06916666666666</v>
      </c>
      <c r="Y13" s="142">
        <v>0</v>
      </c>
      <c r="Z13" s="142">
        <v>0</v>
      </c>
      <c r="AA13" s="142">
        <v>0</v>
      </c>
      <c r="AB13" s="142">
        <v>2</v>
      </c>
      <c r="AC13" s="143">
        <v>0</v>
      </c>
      <c r="AD13" s="143">
        <v>0</v>
      </c>
      <c r="AE13" s="143">
        <v>0</v>
      </c>
      <c r="AF13" s="143">
        <v>0</v>
      </c>
      <c r="AG13" s="143">
        <v>3</v>
      </c>
      <c r="AH13" s="143">
        <v>0</v>
      </c>
      <c r="AI13" s="143">
        <v>0</v>
      </c>
      <c r="AJ13" s="143">
        <v>21</v>
      </c>
    </row>
    <row r="14" spans="1:38" x14ac:dyDescent="0.2">
      <c r="A14" s="148" t="s">
        <v>78</v>
      </c>
      <c r="B14" s="23" t="s">
        <v>153</v>
      </c>
      <c r="C14" s="23" t="s">
        <v>71</v>
      </c>
      <c r="D14" s="23" t="s">
        <v>88</v>
      </c>
      <c r="E14" s="23">
        <v>7</v>
      </c>
      <c r="F14" s="23" t="s">
        <v>173</v>
      </c>
      <c r="G14" s="23" t="s">
        <v>174</v>
      </c>
      <c r="H14" s="23" t="s">
        <v>175</v>
      </c>
      <c r="I14" s="144">
        <v>41864</v>
      </c>
      <c r="J14" s="144">
        <v>41900</v>
      </c>
      <c r="K14" s="23" t="s">
        <v>111</v>
      </c>
      <c r="L14" s="142">
        <v>4313</v>
      </c>
      <c r="M14" s="145" t="s">
        <v>216</v>
      </c>
      <c r="N14" s="23">
        <v>3</v>
      </c>
      <c r="O14" s="136">
        <v>35</v>
      </c>
      <c r="P14" s="136">
        <v>44</v>
      </c>
      <c r="Q14" s="136">
        <v>50</v>
      </c>
      <c r="R14" s="136">
        <v>106</v>
      </c>
      <c r="S14" s="136">
        <v>34</v>
      </c>
      <c r="T14" s="136">
        <v>47</v>
      </c>
      <c r="U14" s="141">
        <f>O14+(P14+(Q14/60))/60</f>
        <v>35.74722222222222</v>
      </c>
      <c r="V14" s="141">
        <f>-(R14+(S14+(T14/60))/60)</f>
        <v>-106.57972222222222</v>
      </c>
      <c r="W14" s="141">
        <v>35.74722222222222</v>
      </c>
      <c r="X14" s="141">
        <v>-106.57972222222222</v>
      </c>
      <c r="Y14" s="142">
        <v>0</v>
      </c>
      <c r="Z14" s="142">
        <v>0</v>
      </c>
      <c r="AA14" s="142">
        <v>0</v>
      </c>
      <c r="AB14" s="142">
        <v>2</v>
      </c>
      <c r="AC14" s="143">
        <v>2</v>
      </c>
      <c r="AD14" s="143">
        <v>2</v>
      </c>
      <c r="AE14" s="143">
        <v>1</v>
      </c>
      <c r="AF14" s="143">
        <v>1</v>
      </c>
      <c r="AG14" s="143">
        <v>10</v>
      </c>
      <c r="AH14" s="143">
        <v>0</v>
      </c>
      <c r="AI14" s="143">
        <v>2</v>
      </c>
      <c r="AJ14" s="143">
        <v>178</v>
      </c>
    </row>
  </sheetData>
  <sortState ref="A2:AK55">
    <sortCondition ref="C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97"/>
  <sheetViews>
    <sheetView topLeftCell="A79" workbookViewId="0">
      <selection activeCell="O95" sqref="A1:O95"/>
    </sheetView>
  </sheetViews>
  <sheetFormatPr defaultRowHeight="12.75" x14ac:dyDescent="0.2"/>
  <cols>
    <col min="1" max="1" width="9.140625" style="19"/>
    <col min="2" max="2" width="19.85546875" bestFit="1" customWidth="1"/>
    <col min="6" max="6" width="12.28515625" bestFit="1" customWidth="1"/>
    <col min="13" max="13" width="12" style="16" bestFit="1" customWidth="1"/>
    <col min="14" max="14" width="20.85546875" bestFit="1" customWidth="1"/>
    <col min="15" max="15" width="21.140625" bestFit="1" customWidth="1"/>
  </cols>
  <sheetData>
    <row r="1" spans="1:15" ht="27.75" x14ac:dyDescent="0.45">
      <c r="A1" s="170" t="s">
        <v>29</v>
      </c>
      <c r="B1" s="171"/>
      <c r="C1" s="171"/>
      <c r="D1" s="171"/>
      <c r="E1" s="172"/>
      <c r="F1" s="172"/>
      <c r="G1" s="172"/>
      <c r="H1" s="172"/>
      <c r="I1" s="172"/>
      <c r="J1" s="172"/>
      <c r="K1" s="172"/>
      <c r="L1" s="172"/>
      <c r="M1" s="173"/>
      <c r="N1" s="173"/>
      <c r="O1" s="174"/>
    </row>
    <row r="2" spans="1:15" ht="18" x14ac:dyDescent="0.35">
      <c r="A2" s="175" t="s">
        <v>60</v>
      </c>
      <c r="B2" s="176"/>
      <c r="C2" s="176"/>
      <c r="D2" s="176"/>
      <c r="E2" s="177"/>
      <c r="F2" s="177"/>
      <c r="G2" s="177"/>
      <c r="H2" s="177"/>
      <c r="I2" s="177"/>
      <c r="J2" s="177"/>
      <c r="K2" s="178"/>
      <c r="L2" s="178"/>
      <c r="M2" s="179"/>
      <c r="N2" s="179"/>
      <c r="O2" s="180"/>
    </row>
    <row r="3" spans="1:15" ht="15" x14ac:dyDescent="0.35">
      <c r="A3" s="184" t="s">
        <v>41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</row>
    <row r="4" spans="1:15" ht="18" x14ac:dyDescent="0.35">
      <c r="A4" s="24"/>
      <c r="B4" s="25"/>
      <c r="C4" s="25"/>
      <c r="D4" s="25"/>
      <c r="E4" s="26"/>
      <c r="F4" s="26"/>
      <c r="G4" s="26"/>
      <c r="H4" s="26"/>
      <c r="I4" s="26"/>
      <c r="J4" s="27"/>
      <c r="K4" s="27"/>
      <c r="L4" s="163"/>
      <c r="M4" s="28"/>
      <c r="N4" s="122" t="s">
        <v>30</v>
      </c>
      <c r="O4" s="86">
        <v>42004</v>
      </c>
    </row>
    <row r="5" spans="1:15" ht="21" x14ac:dyDescent="0.35">
      <c r="A5" s="181" t="s">
        <v>31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3"/>
    </row>
    <row r="6" spans="1:15" ht="15" customHeight="1" x14ac:dyDescent="0.3">
      <c r="A6" s="87" t="s">
        <v>47</v>
      </c>
      <c r="B6" s="88" t="s">
        <v>48</v>
      </c>
      <c r="C6" s="89" t="s">
        <v>66</v>
      </c>
      <c r="D6" s="90" t="s">
        <v>2</v>
      </c>
      <c r="E6" s="91" t="s">
        <v>1</v>
      </c>
      <c r="F6" s="91" t="s">
        <v>59</v>
      </c>
      <c r="G6" s="92" t="s">
        <v>3</v>
      </c>
      <c r="H6" s="92" t="s">
        <v>49</v>
      </c>
      <c r="I6" s="92" t="s">
        <v>4</v>
      </c>
      <c r="J6" s="92" t="s">
        <v>22</v>
      </c>
      <c r="K6" s="92" t="s">
        <v>50</v>
      </c>
      <c r="L6" s="92" t="s">
        <v>51</v>
      </c>
      <c r="M6" s="93" t="s">
        <v>23</v>
      </c>
      <c r="N6" s="92" t="s">
        <v>46</v>
      </c>
      <c r="O6" s="94" t="s">
        <v>53</v>
      </c>
    </row>
    <row r="7" spans="1:15" s="19" customFormat="1" ht="15" x14ac:dyDescent="0.2">
      <c r="A7" s="29">
        <v>1</v>
      </c>
      <c r="B7" s="156" t="s">
        <v>81</v>
      </c>
      <c r="C7" s="150" t="s">
        <v>126</v>
      </c>
      <c r="D7" s="150" t="s">
        <v>82</v>
      </c>
      <c r="E7" s="150" t="s">
        <v>72</v>
      </c>
      <c r="F7" s="150">
        <v>1</v>
      </c>
      <c r="G7" s="150" t="s">
        <v>83</v>
      </c>
      <c r="H7" s="150" t="s">
        <v>84</v>
      </c>
      <c r="I7" s="150" t="s">
        <v>85</v>
      </c>
      <c r="J7" s="152">
        <v>41733</v>
      </c>
      <c r="K7" s="152">
        <v>41738</v>
      </c>
      <c r="L7" s="150" t="s">
        <v>76</v>
      </c>
      <c r="M7" s="157">
        <v>300</v>
      </c>
      <c r="N7" s="154" t="s">
        <v>86</v>
      </c>
      <c r="O7" s="120">
        <v>4</v>
      </c>
    </row>
    <row r="8" spans="1:15" s="19" customFormat="1" ht="15" x14ac:dyDescent="0.2">
      <c r="A8" s="29">
        <v>2</v>
      </c>
      <c r="B8" s="156" t="s">
        <v>98</v>
      </c>
      <c r="C8" s="150" t="s">
        <v>126</v>
      </c>
      <c r="D8" s="150" t="s">
        <v>82</v>
      </c>
      <c r="E8" s="150" t="s">
        <v>88</v>
      </c>
      <c r="F8" s="150">
        <v>7</v>
      </c>
      <c r="G8" s="150" t="s">
        <v>99</v>
      </c>
      <c r="H8" s="150" t="s">
        <v>100</v>
      </c>
      <c r="I8" s="150" t="s">
        <v>101</v>
      </c>
      <c r="J8" s="152">
        <v>41740</v>
      </c>
      <c r="K8" s="152">
        <v>41759</v>
      </c>
      <c r="L8" s="150" t="s">
        <v>76</v>
      </c>
      <c r="M8" s="157">
        <v>145</v>
      </c>
      <c r="N8" s="158" t="s">
        <v>102</v>
      </c>
      <c r="O8" s="120">
        <v>3</v>
      </c>
    </row>
    <row r="9" spans="1:15" s="19" customFormat="1" ht="15" x14ac:dyDescent="0.2">
      <c r="A9" s="29">
        <v>3</v>
      </c>
      <c r="B9" s="156" t="s">
        <v>103</v>
      </c>
      <c r="C9" s="150" t="s">
        <v>126</v>
      </c>
      <c r="D9" s="150" t="s">
        <v>82</v>
      </c>
      <c r="E9" s="150" t="s">
        <v>88</v>
      </c>
      <c r="F9" s="150">
        <v>7</v>
      </c>
      <c r="G9" s="150" t="s">
        <v>104</v>
      </c>
      <c r="H9" s="150" t="s">
        <v>105</v>
      </c>
      <c r="I9" s="150" t="s">
        <v>106</v>
      </c>
      <c r="J9" s="152">
        <v>41742</v>
      </c>
      <c r="K9" s="152">
        <v>41752</v>
      </c>
      <c r="L9" s="150" t="s">
        <v>76</v>
      </c>
      <c r="M9" s="157">
        <v>240</v>
      </c>
      <c r="N9" s="158" t="s">
        <v>107</v>
      </c>
      <c r="O9" s="120">
        <v>1</v>
      </c>
    </row>
    <row r="10" spans="1:15" s="19" customFormat="1" ht="15" x14ac:dyDescent="0.2">
      <c r="A10" s="29">
        <v>4</v>
      </c>
      <c r="B10" s="156" t="s">
        <v>108</v>
      </c>
      <c r="C10" s="150" t="s">
        <v>126</v>
      </c>
      <c r="D10" s="150" t="s">
        <v>82</v>
      </c>
      <c r="E10" s="150" t="s">
        <v>109</v>
      </c>
      <c r="F10" s="151">
        <v>5</v>
      </c>
      <c r="G10" s="150" t="s">
        <v>104</v>
      </c>
      <c r="H10" s="150" t="s">
        <v>105</v>
      </c>
      <c r="I10" s="150" t="s">
        <v>110</v>
      </c>
      <c r="J10" s="159">
        <v>41748</v>
      </c>
      <c r="K10" s="159">
        <v>41749</v>
      </c>
      <c r="L10" s="150" t="s">
        <v>111</v>
      </c>
      <c r="M10" s="160">
        <v>553</v>
      </c>
      <c r="N10" s="158" t="s">
        <v>112</v>
      </c>
      <c r="O10" s="116">
        <v>3</v>
      </c>
    </row>
    <row r="11" spans="1:15" s="19" customFormat="1" ht="15" x14ac:dyDescent="0.2">
      <c r="A11" s="29">
        <v>5</v>
      </c>
      <c r="B11" s="156" t="s">
        <v>133</v>
      </c>
      <c r="C11" s="150" t="s">
        <v>126</v>
      </c>
      <c r="D11" s="150" t="s">
        <v>82</v>
      </c>
      <c r="E11" s="150" t="s">
        <v>72</v>
      </c>
      <c r="F11" s="150">
        <v>1</v>
      </c>
      <c r="G11" s="150" t="s">
        <v>118</v>
      </c>
      <c r="H11" s="150" t="s">
        <v>119</v>
      </c>
      <c r="I11" s="150" t="s">
        <v>120</v>
      </c>
      <c r="J11" s="152">
        <v>41748</v>
      </c>
      <c r="K11" s="152">
        <v>41877</v>
      </c>
      <c r="L11" s="150" t="s">
        <v>111</v>
      </c>
      <c r="M11" s="157">
        <v>73622</v>
      </c>
      <c r="N11" s="154" t="s">
        <v>134</v>
      </c>
      <c r="O11" s="120">
        <v>3</v>
      </c>
    </row>
    <row r="12" spans="1:15" s="19" customFormat="1" ht="15" x14ac:dyDescent="0.2">
      <c r="A12" s="29">
        <v>6</v>
      </c>
      <c r="B12" s="156" t="s">
        <v>113</v>
      </c>
      <c r="C12" s="150" t="s">
        <v>126</v>
      </c>
      <c r="D12" s="150" t="s">
        <v>82</v>
      </c>
      <c r="E12" s="150" t="s">
        <v>88</v>
      </c>
      <c r="F12" s="151">
        <v>7</v>
      </c>
      <c r="G12" s="150" t="s">
        <v>83</v>
      </c>
      <c r="H12" s="150" t="s">
        <v>84</v>
      </c>
      <c r="I12" s="150" t="s">
        <v>114</v>
      </c>
      <c r="J12" s="159">
        <v>41749</v>
      </c>
      <c r="K12" s="159">
        <v>41752</v>
      </c>
      <c r="L12" s="150" t="s">
        <v>111</v>
      </c>
      <c r="M12" s="160">
        <v>375</v>
      </c>
      <c r="N12" s="158" t="s">
        <v>115</v>
      </c>
      <c r="O12" s="116">
        <v>5</v>
      </c>
    </row>
    <row r="13" spans="1:15" s="19" customFormat="1" ht="15" x14ac:dyDescent="0.2">
      <c r="A13" s="29">
        <v>7</v>
      </c>
      <c r="B13" s="156" t="s">
        <v>116</v>
      </c>
      <c r="C13" s="150" t="s">
        <v>117</v>
      </c>
      <c r="D13" s="150" t="s">
        <v>82</v>
      </c>
      <c r="E13" s="150" t="s">
        <v>72</v>
      </c>
      <c r="F13" s="150">
        <v>1</v>
      </c>
      <c r="G13" s="150" t="s">
        <v>118</v>
      </c>
      <c r="H13" s="150" t="s">
        <v>119</v>
      </c>
      <c r="I13" s="150" t="s">
        <v>120</v>
      </c>
      <c r="J13" s="152">
        <v>41751</v>
      </c>
      <c r="K13" s="152">
        <v>41780</v>
      </c>
      <c r="L13" s="150" t="s">
        <v>111</v>
      </c>
      <c r="M13" s="157">
        <v>6018</v>
      </c>
      <c r="N13" s="154" t="s">
        <v>121</v>
      </c>
      <c r="O13" s="120">
        <v>4</v>
      </c>
    </row>
    <row r="14" spans="1:15" s="19" customFormat="1" ht="15" x14ac:dyDescent="0.2">
      <c r="A14" s="29">
        <v>8</v>
      </c>
      <c r="B14" s="156" t="s">
        <v>129</v>
      </c>
      <c r="C14" s="150" t="s">
        <v>126</v>
      </c>
      <c r="D14" s="150" t="s">
        <v>82</v>
      </c>
      <c r="E14" s="150" t="s">
        <v>88</v>
      </c>
      <c r="F14" s="151">
        <v>7</v>
      </c>
      <c r="G14" s="150" t="s">
        <v>83</v>
      </c>
      <c r="H14" s="150" t="s">
        <v>84</v>
      </c>
      <c r="I14" s="150" t="s">
        <v>114</v>
      </c>
      <c r="J14" s="152">
        <v>41762</v>
      </c>
      <c r="K14" s="152">
        <v>41765</v>
      </c>
      <c r="L14" s="150" t="s">
        <v>76</v>
      </c>
      <c r="M14" s="157">
        <v>307</v>
      </c>
      <c r="N14" s="154" t="s">
        <v>130</v>
      </c>
      <c r="O14" s="120">
        <v>4</v>
      </c>
    </row>
    <row r="15" spans="1:15" s="19" customFormat="1" ht="15" x14ac:dyDescent="0.2">
      <c r="A15" s="29">
        <v>9</v>
      </c>
      <c r="B15" s="156" t="s">
        <v>131</v>
      </c>
      <c r="C15" s="150" t="s">
        <v>117</v>
      </c>
      <c r="D15" s="150" t="s">
        <v>82</v>
      </c>
      <c r="E15" s="150" t="s">
        <v>109</v>
      </c>
      <c r="F15" s="150">
        <v>5</v>
      </c>
      <c r="G15" s="150" t="s">
        <v>104</v>
      </c>
      <c r="H15" s="150" t="s">
        <v>105</v>
      </c>
      <c r="I15" s="150" t="s">
        <v>110</v>
      </c>
      <c r="J15" s="152">
        <v>41762</v>
      </c>
      <c r="K15" s="152">
        <v>41772</v>
      </c>
      <c r="L15" s="150" t="s">
        <v>76</v>
      </c>
      <c r="M15" s="157">
        <v>427</v>
      </c>
      <c r="N15" s="154" t="s">
        <v>132</v>
      </c>
      <c r="O15" s="120">
        <v>4</v>
      </c>
    </row>
    <row r="16" spans="1:15" s="19" customFormat="1" ht="15" x14ac:dyDescent="0.2">
      <c r="A16" s="29">
        <v>10</v>
      </c>
      <c r="B16" s="156" t="s">
        <v>125</v>
      </c>
      <c r="C16" s="150" t="s">
        <v>126</v>
      </c>
      <c r="D16" s="151" t="s">
        <v>82</v>
      </c>
      <c r="E16" s="151" t="s">
        <v>109</v>
      </c>
      <c r="F16" s="151">
        <v>5</v>
      </c>
      <c r="G16" s="151" t="s">
        <v>118</v>
      </c>
      <c r="H16" s="151" t="s">
        <v>90</v>
      </c>
      <c r="I16" s="151" t="s">
        <v>127</v>
      </c>
      <c r="J16" s="159">
        <v>41765</v>
      </c>
      <c r="K16" s="159">
        <v>41766</v>
      </c>
      <c r="L16" s="151" t="s">
        <v>76</v>
      </c>
      <c r="M16" s="160">
        <v>400</v>
      </c>
      <c r="N16" s="161" t="s">
        <v>128</v>
      </c>
      <c r="O16" s="116">
        <v>4</v>
      </c>
    </row>
    <row r="17" spans="1:15" s="19" customFormat="1" ht="15" x14ac:dyDescent="0.2">
      <c r="A17" s="29">
        <v>11</v>
      </c>
      <c r="B17" s="156" t="s">
        <v>141</v>
      </c>
      <c r="C17" s="150" t="s">
        <v>126</v>
      </c>
      <c r="D17" s="150" t="s">
        <v>82</v>
      </c>
      <c r="E17" s="150" t="s">
        <v>72</v>
      </c>
      <c r="F17" s="151">
        <v>1</v>
      </c>
      <c r="G17" s="150" t="s">
        <v>118</v>
      </c>
      <c r="H17" s="150" t="s">
        <v>119</v>
      </c>
      <c r="I17" s="150" t="s">
        <v>120</v>
      </c>
      <c r="J17" s="152">
        <v>41776</v>
      </c>
      <c r="K17" s="152">
        <v>41784</v>
      </c>
      <c r="L17" s="150" t="s">
        <v>142</v>
      </c>
      <c r="M17" s="157">
        <v>1482</v>
      </c>
      <c r="N17" s="158" t="s">
        <v>143</v>
      </c>
      <c r="O17" s="120">
        <v>3</v>
      </c>
    </row>
    <row r="18" spans="1:15" s="19" customFormat="1" ht="15" x14ac:dyDescent="0.2">
      <c r="A18" s="29">
        <v>12</v>
      </c>
      <c r="B18" s="156" t="s">
        <v>146</v>
      </c>
      <c r="C18" s="150" t="s">
        <v>126</v>
      </c>
      <c r="D18" s="150" t="s">
        <v>82</v>
      </c>
      <c r="E18" s="150" t="s">
        <v>147</v>
      </c>
      <c r="F18" s="151">
        <v>2</v>
      </c>
      <c r="G18" s="150" t="s">
        <v>118</v>
      </c>
      <c r="H18" s="150" t="s">
        <v>119</v>
      </c>
      <c r="I18" s="150" t="s">
        <v>148</v>
      </c>
      <c r="J18" s="159">
        <v>41779</v>
      </c>
      <c r="K18" s="159">
        <v>41787</v>
      </c>
      <c r="L18" s="150" t="s">
        <v>76</v>
      </c>
      <c r="M18" s="160">
        <v>487</v>
      </c>
      <c r="N18" s="158" t="s">
        <v>149</v>
      </c>
      <c r="O18" s="116">
        <v>4</v>
      </c>
    </row>
    <row r="19" spans="1:15" s="19" customFormat="1" ht="15" x14ac:dyDescent="0.2">
      <c r="A19" s="29">
        <v>13</v>
      </c>
      <c r="B19" s="156" t="s">
        <v>150</v>
      </c>
      <c r="C19" s="150" t="s">
        <v>126</v>
      </c>
      <c r="D19" s="150" t="s">
        <v>82</v>
      </c>
      <c r="E19" s="150" t="s">
        <v>88</v>
      </c>
      <c r="F19" s="150">
        <v>7</v>
      </c>
      <c r="G19" s="150" t="s">
        <v>99</v>
      </c>
      <c r="H19" s="150" t="s">
        <v>100</v>
      </c>
      <c r="I19" s="150" t="s">
        <v>101</v>
      </c>
      <c r="J19" s="152">
        <v>41779</v>
      </c>
      <c r="K19" s="152">
        <v>41794</v>
      </c>
      <c r="L19" s="150" t="s">
        <v>76</v>
      </c>
      <c r="M19" s="157">
        <v>21227</v>
      </c>
      <c r="N19" s="158" t="s">
        <v>151</v>
      </c>
      <c r="O19" s="120">
        <v>1</v>
      </c>
    </row>
    <row r="20" spans="1:15" s="19" customFormat="1" ht="15" x14ac:dyDescent="0.2">
      <c r="A20" s="29">
        <v>14</v>
      </c>
      <c r="B20" s="156" t="s">
        <v>139</v>
      </c>
      <c r="C20" s="150" t="s">
        <v>126</v>
      </c>
      <c r="D20" s="150" t="s">
        <v>82</v>
      </c>
      <c r="E20" s="150" t="s">
        <v>109</v>
      </c>
      <c r="F20" s="151">
        <v>5</v>
      </c>
      <c r="G20" s="150" t="s">
        <v>104</v>
      </c>
      <c r="H20" s="150" t="s">
        <v>105</v>
      </c>
      <c r="I20" s="150" t="s">
        <v>110</v>
      </c>
      <c r="J20" s="159">
        <v>41780</v>
      </c>
      <c r="K20" s="159">
        <v>41781</v>
      </c>
      <c r="L20" s="150" t="s">
        <v>76</v>
      </c>
      <c r="M20" s="160">
        <v>816</v>
      </c>
      <c r="N20" s="158" t="s">
        <v>140</v>
      </c>
      <c r="O20" s="116">
        <v>3</v>
      </c>
    </row>
    <row r="21" spans="1:15" s="19" customFormat="1" ht="15" x14ac:dyDescent="0.2">
      <c r="A21" s="29">
        <v>15</v>
      </c>
      <c r="B21" s="156" t="s">
        <v>144</v>
      </c>
      <c r="C21" s="150" t="s">
        <v>126</v>
      </c>
      <c r="D21" s="150" t="s">
        <v>82</v>
      </c>
      <c r="E21" s="150" t="s">
        <v>72</v>
      </c>
      <c r="F21" s="151">
        <v>1</v>
      </c>
      <c r="G21" s="150" t="s">
        <v>118</v>
      </c>
      <c r="H21" s="150" t="s">
        <v>119</v>
      </c>
      <c r="I21" s="150" t="s">
        <v>120</v>
      </c>
      <c r="J21" s="159">
        <v>41781</v>
      </c>
      <c r="K21" s="159">
        <v>41785</v>
      </c>
      <c r="L21" s="150" t="s">
        <v>111</v>
      </c>
      <c r="M21" s="160">
        <v>2890</v>
      </c>
      <c r="N21" s="158" t="s">
        <v>145</v>
      </c>
      <c r="O21" s="116">
        <v>4</v>
      </c>
    </row>
    <row r="22" spans="1:15" s="19" customFormat="1" ht="15" x14ac:dyDescent="0.2">
      <c r="A22" s="29">
        <v>16</v>
      </c>
      <c r="B22" s="156" t="s">
        <v>152</v>
      </c>
      <c r="C22" s="150" t="s">
        <v>153</v>
      </c>
      <c r="D22" s="150" t="s">
        <v>82</v>
      </c>
      <c r="E22" s="150" t="s">
        <v>72</v>
      </c>
      <c r="F22" s="150">
        <v>1</v>
      </c>
      <c r="G22" s="150" t="s">
        <v>118</v>
      </c>
      <c r="H22" s="150" t="s">
        <v>119</v>
      </c>
      <c r="I22" s="150" t="s">
        <v>120</v>
      </c>
      <c r="J22" s="152">
        <v>41782</v>
      </c>
      <c r="K22" s="152">
        <v>41790</v>
      </c>
      <c r="L22" s="150" t="s">
        <v>111</v>
      </c>
      <c r="M22" s="157">
        <v>1378</v>
      </c>
      <c r="N22" s="158" t="s">
        <v>154</v>
      </c>
      <c r="O22" s="120">
        <v>4</v>
      </c>
    </row>
    <row r="23" spans="1:15" s="19" customFormat="1" ht="15" x14ac:dyDescent="0.2">
      <c r="A23" s="29">
        <v>17</v>
      </c>
      <c r="B23" s="156" t="s">
        <v>155</v>
      </c>
      <c r="C23" s="150" t="s">
        <v>126</v>
      </c>
      <c r="D23" s="150" t="s">
        <v>82</v>
      </c>
      <c r="E23" s="150" t="s">
        <v>72</v>
      </c>
      <c r="F23" s="150">
        <v>1</v>
      </c>
      <c r="G23" s="150" t="s">
        <v>83</v>
      </c>
      <c r="H23" s="150" t="s">
        <v>84</v>
      </c>
      <c r="I23" s="150" t="s">
        <v>85</v>
      </c>
      <c r="J23" s="152">
        <v>41782</v>
      </c>
      <c r="K23" s="152">
        <v>41806</v>
      </c>
      <c r="L23" s="150" t="s">
        <v>142</v>
      </c>
      <c r="M23" s="157">
        <v>3244</v>
      </c>
      <c r="N23" s="158" t="s">
        <v>134</v>
      </c>
      <c r="O23" s="120">
        <v>3</v>
      </c>
    </row>
    <row r="24" spans="1:15" s="19" customFormat="1" ht="15" x14ac:dyDescent="0.2">
      <c r="A24" s="29">
        <v>18</v>
      </c>
      <c r="B24" s="156" t="s">
        <v>156</v>
      </c>
      <c r="C24" s="150" t="s">
        <v>157</v>
      </c>
      <c r="D24" s="150" t="s">
        <v>82</v>
      </c>
      <c r="E24" s="150" t="s">
        <v>158</v>
      </c>
      <c r="F24" s="150">
        <v>4</v>
      </c>
      <c r="G24" s="150" t="s">
        <v>99</v>
      </c>
      <c r="H24" s="150" t="s">
        <v>159</v>
      </c>
      <c r="I24" s="150" t="s">
        <v>160</v>
      </c>
      <c r="J24" s="152">
        <v>41782</v>
      </c>
      <c r="K24" s="152">
        <v>41836</v>
      </c>
      <c r="L24" s="150" t="s">
        <v>111</v>
      </c>
      <c r="M24" s="157">
        <v>6143</v>
      </c>
      <c r="N24" s="158" t="s">
        <v>161</v>
      </c>
      <c r="O24" s="120">
        <v>3</v>
      </c>
    </row>
    <row r="25" spans="1:15" s="19" customFormat="1" ht="15" x14ac:dyDescent="0.2">
      <c r="A25" s="29">
        <v>19</v>
      </c>
      <c r="B25" s="155" t="s">
        <v>167</v>
      </c>
      <c r="C25" s="150" t="s">
        <v>126</v>
      </c>
      <c r="D25" s="150" t="s">
        <v>82</v>
      </c>
      <c r="E25" s="150" t="s">
        <v>72</v>
      </c>
      <c r="F25" s="150">
        <v>1</v>
      </c>
      <c r="G25" s="150" t="s">
        <v>99</v>
      </c>
      <c r="H25" s="150" t="s">
        <v>100</v>
      </c>
      <c r="I25" s="150" t="s">
        <v>168</v>
      </c>
      <c r="J25" s="152">
        <v>41803</v>
      </c>
      <c r="K25" s="152">
        <v>41827</v>
      </c>
      <c r="L25" s="150" t="s">
        <v>76</v>
      </c>
      <c r="M25" s="157">
        <v>14712</v>
      </c>
      <c r="N25" s="154" t="s">
        <v>169</v>
      </c>
      <c r="O25" s="120">
        <v>2</v>
      </c>
    </row>
    <row r="26" spans="1:15" s="19" customFormat="1" ht="15" x14ac:dyDescent="0.2">
      <c r="A26" s="29">
        <v>20</v>
      </c>
      <c r="B26" s="156" t="s">
        <v>166</v>
      </c>
      <c r="C26" s="150" t="s">
        <v>126</v>
      </c>
      <c r="D26" s="150" t="s">
        <v>82</v>
      </c>
      <c r="E26" s="150" t="s">
        <v>88</v>
      </c>
      <c r="F26" s="151">
        <v>7</v>
      </c>
      <c r="G26" s="150" t="s">
        <v>99</v>
      </c>
      <c r="H26" s="150" t="s">
        <v>100</v>
      </c>
      <c r="I26" s="150" t="s">
        <v>101</v>
      </c>
      <c r="J26" s="159">
        <v>41804</v>
      </c>
      <c r="K26" s="159">
        <v>41808</v>
      </c>
      <c r="L26" s="150" t="s">
        <v>76</v>
      </c>
      <c r="M26" s="160">
        <v>1174</v>
      </c>
      <c r="N26" s="158" t="s">
        <v>130</v>
      </c>
      <c r="O26" s="116">
        <v>3</v>
      </c>
    </row>
    <row r="27" spans="1:15" s="19" customFormat="1" ht="15" x14ac:dyDescent="0.2">
      <c r="A27" s="29">
        <v>21</v>
      </c>
      <c r="B27" s="155" t="s">
        <v>170</v>
      </c>
      <c r="C27" s="150" t="s">
        <v>126</v>
      </c>
      <c r="D27" s="150" t="s">
        <v>82</v>
      </c>
      <c r="E27" s="150" t="s">
        <v>72</v>
      </c>
      <c r="F27" s="150">
        <v>1</v>
      </c>
      <c r="G27" s="150" t="s">
        <v>83</v>
      </c>
      <c r="H27" s="150" t="s">
        <v>84</v>
      </c>
      <c r="I27" s="150" t="s">
        <v>85</v>
      </c>
      <c r="J27" s="152">
        <v>41806</v>
      </c>
      <c r="K27" s="152">
        <v>41828</v>
      </c>
      <c r="L27" s="150" t="s">
        <v>142</v>
      </c>
      <c r="M27" s="157">
        <v>1843</v>
      </c>
      <c r="N27" s="154" t="s">
        <v>134</v>
      </c>
      <c r="O27" s="120">
        <v>3</v>
      </c>
    </row>
    <row r="28" spans="1:15" s="19" customFormat="1" ht="15" x14ac:dyDescent="0.2">
      <c r="A28" s="29">
        <v>22</v>
      </c>
      <c r="B28" s="155" t="s">
        <v>171</v>
      </c>
      <c r="C28" s="150" t="s">
        <v>117</v>
      </c>
      <c r="D28" s="150" t="s">
        <v>82</v>
      </c>
      <c r="E28" s="150" t="s">
        <v>88</v>
      </c>
      <c r="F28" s="150">
        <v>7</v>
      </c>
      <c r="G28" s="150" t="s">
        <v>104</v>
      </c>
      <c r="H28" s="150" t="s">
        <v>105</v>
      </c>
      <c r="I28" s="150" t="s">
        <v>106</v>
      </c>
      <c r="J28" s="152">
        <v>41807</v>
      </c>
      <c r="K28" s="152">
        <v>41866</v>
      </c>
      <c r="L28" s="150" t="s">
        <v>111</v>
      </c>
      <c r="M28" s="157">
        <v>13057</v>
      </c>
      <c r="N28" s="154" t="s">
        <v>192</v>
      </c>
      <c r="O28" s="120">
        <v>3</v>
      </c>
    </row>
    <row r="29" spans="1:15" s="19" customFormat="1" ht="15" x14ac:dyDescent="0.2">
      <c r="A29" s="29">
        <v>23</v>
      </c>
      <c r="B29" s="155" t="s">
        <v>186</v>
      </c>
      <c r="C29" s="150" t="s">
        <v>126</v>
      </c>
      <c r="D29" s="150" t="s">
        <v>82</v>
      </c>
      <c r="E29" s="150" t="s">
        <v>72</v>
      </c>
      <c r="F29" s="151">
        <v>1</v>
      </c>
      <c r="G29" s="150" t="s">
        <v>83</v>
      </c>
      <c r="H29" s="150" t="s">
        <v>84</v>
      </c>
      <c r="I29" s="150" t="s">
        <v>85</v>
      </c>
      <c r="J29" s="152">
        <v>41816</v>
      </c>
      <c r="K29" s="152">
        <v>41828</v>
      </c>
      <c r="L29" s="150" t="s">
        <v>76</v>
      </c>
      <c r="M29" s="157">
        <v>6975</v>
      </c>
      <c r="N29" s="154" t="s">
        <v>187</v>
      </c>
      <c r="O29" s="120">
        <v>2</v>
      </c>
    </row>
    <row r="30" spans="1:15" s="19" customFormat="1" ht="15" x14ac:dyDescent="0.2">
      <c r="A30" s="29">
        <v>24</v>
      </c>
      <c r="B30" s="155" t="s">
        <v>188</v>
      </c>
      <c r="C30" s="150" t="s">
        <v>126</v>
      </c>
      <c r="D30" s="150" t="s">
        <v>82</v>
      </c>
      <c r="E30" s="150" t="s">
        <v>88</v>
      </c>
      <c r="F30" s="151">
        <v>7</v>
      </c>
      <c r="G30" s="150" t="s">
        <v>104</v>
      </c>
      <c r="H30" s="150" t="s">
        <v>105</v>
      </c>
      <c r="I30" s="150" t="s">
        <v>106</v>
      </c>
      <c r="J30" s="152">
        <v>41816</v>
      </c>
      <c r="K30" s="152">
        <v>41819</v>
      </c>
      <c r="L30" s="150" t="s">
        <v>142</v>
      </c>
      <c r="M30" s="157">
        <v>360</v>
      </c>
      <c r="N30" s="154" t="s">
        <v>189</v>
      </c>
      <c r="O30" s="120">
        <v>4</v>
      </c>
    </row>
    <row r="31" spans="1:15" s="19" customFormat="1" ht="15" x14ac:dyDescent="0.2">
      <c r="A31" s="29">
        <v>25</v>
      </c>
      <c r="B31" s="155" t="s">
        <v>190</v>
      </c>
      <c r="C31" s="150" t="s">
        <v>126</v>
      </c>
      <c r="D31" s="150" t="s">
        <v>82</v>
      </c>
      <c r="E31" s="150" t="s">
        <v>109</v>
      </c>
      <c r="F31" s="151">
        <v>5</v>
      </c>
      <c r="G31" s="150" t="s">
        <v>104</v>
      </c>
      <c r="H31" s="150" t="s">
        <v>105</v>
      </c>
      <c r="I31" s="150" t="s">
        <v>110</v>
      </c>
      <c r="J31" s="152">
        <v>41822</v>
      </c>
      <c r="K31" s="152">
        <v>41824</v>
      </c>
      <c r="L31" s="150" t="s">
        <v>111</v>
      </c>
      <c r="M31" s="157">
        <v>1267</v>
      </c>
      <c r="N31" s="154" t="s">
        <v>191</v>
      </c>
      <c r="O31" s="120">
        <v>4</v>
      </c>
    </row>
    <row r="32" spans="1:15" s="19" customFormat="1" ht="15" x14ac:dyDescent="0.2">
      <c r="A32" s="29">
        <v>26</v>
      </c>
      <c r="B32" s="155" t="s">
        <v>193</v>
      </c>
      <c r="C32" s="150" t="s">
        <v>157</v>
      </c>
      <c r="D32" s="150" t="s">
        <v>82</v>
      </c>
      <c r="E32" s="150" t="s">
        <v>88</v>
      </c>
      <c r="F32" s="150">
        <v>7</v>
      </c>
      <c r="G32" s="150" t="s">
        <v>99</v>
      </c>
      <c r="H32" s="150" t="s">
        <v>159</v>
      </c>
      <c r="I32" s="150" t="s">
        <v>194</v>
      </c>
      <c r="J32" s="152">
        <v>41824</v>
      </c>
      <c r="K32" s="152">
        <v>41865</v>
      </c>
      <c r="L32" s="150" t="s">
        <v>111</v>
      </c>
      <c r="M32" s="157">
        <v>14376</v>
      </c>
      <c r="N32" s="154" t="s">
        <v>195</v>
      </c>
      <c r="O32" s="120">
        <v>3</v>
      </c>
    </row>
    <row r="33" spans="1:15" s="19" customFormat="1" ht="15" x14ac:dyDescent="0.2">
      <c r="A33" s="29">
        <v>27</v>
      </c>
      <c r="B33" s="155" t="s">
        <v>181</v>
      </c>
      <c r="C33" s="150" t="s">
        <v>117</v>
      </c>
      <c r="D33" s="150" t="s">
        <v>82</v>
      </c>
      <c r="E33" s="150" t="s">
        <v>88</v>
      </c>
      <c r="F33" s="151">
        <v>7</v>
      </c>
      <c r="G33" s="150" t="s">
        <v>99</v>
      </c>
      <c r="H33" s="150" t="s">
        <v>100</v>
      </c>
      <c r="I33" s="150" t="s">
        <v>101</v>
      </c>
      <c r="J33" s="152">
        <v>41825</v>
      </c>
      <c r="K33" s="152">
        <v>41865</v>
      </c>
      <c r="L33" s="150" t="s">
        <v>111</v>
      </c>
      <c r="M33" s="157">
        <v>5400</v>
      </c>
      <c r="N33" s="154" t="s">
        <v>182</v>
      </c>
      <c r="O33" s="120">
        <v>4</v>
      </c>
    </row>
    <row r="34" spans="1:15" s="19" customFormat="1" ht="15" x14ac:dyDescent="0.2">
      <c r="A34" s="29">
        <v>28</v>
      </c>
      <c r="B34" s="155" t="s">
        <v>198</v>
      </c>
      <c r="C34" s="150" t="s">
        <v>117</v>
      </c>
      <c r="D34" s="150" t="s">
        <v>82</v>
      </c>
      <c r="E34" s="150" t="s">
        <v>88</v>
      </c>
      <c r="F34" s="150">
        <v>7</v>
      </c>
      <c r="G34" s="150" t="s">
        <v>99</v>
      </c>
      <c r="H34" s="150" t="s">
        <v>100</v>
      </c>
      <c r="I34" s="150" t="s">
        <v>101</v>
      </c>
      <c r="J34" s="152">
        <v>41825</v>
      </c>
      <c r="K34" s="152">
        <v>41872</v>
      </c>
      <c r="L34" s="150" t="s">
        <v>111</v>
      </c>
      <c r="M34" s="157">
        <v>2104</v>
      </c>
      <c r="N34" s="154" t="s">
        <v>199</v>
      </c>
      <c r="O34" s="120">
        <v>4</v>
      </c>
    </row>
    <row r="35" spans="1:15" s="19" customFormat="1" ht="15" x14ac:dyDescent="0.2">
      <c r="A35" s="29">
        <v>29</v>
      </c>
      <c r="B35" s="155" t="s">
        <v>200</v>
      </c>
      <c r="C35" s="150" t="s">
        <v>117</v>
      </c>
      <c r="D35" s="150" t="s">
        <v>82</v>
      </c>
      <c r="E35" s="150" t="s">
        <v>88</v>
      </c>
      <c r="F35" s="150">
        <v>7</v>
      </c>
      <c r="G35" s="150" t="s">
        <v>99</v>
      </c>
      <c r="H35" s="150" t="s">
        <v>100</v>
      </c>
      <c r="I35" s="150" t="s">
        <v>101</v>
      </c>
      <c r="J35" s="152">
        <v>41828</v>
      </c>
      <c r="K35" s="152">
        <v>41872</v>
      </c>
      <c r="L35" s="150" t="s">
        <v>111</v>
      </c>
      <c r="M35" s="157">
        <v>2200</v>
      </c>
      <c r="N35" s="154" t="s">
        <v>201</v>
      </c>
      <c r="O35" s="120">
        <v>4</v>
      </c>
    </row>
    <row r="36" spans="1:15" s="19" customFormat="1" ht="15" x14ac:dyDescent="0.2">
      <c r="A36" s="29">
        <v>30</v>
      </c>
      <c r="B36" s="155" t="s">
        <v>213</v>
      </c>
      <c r="C36" s="150" t="s">
        <v>157</v>
      </c>
      <c r="D36" s="150" t="s">
        <v>82</v>
      </c>
      <c r="E36" s="150" t="s">
        <v>158</v>
      </c>
      <c r="F36" s="150">
        <v>4</v>
      </c>
      <c r="G36" s="150" t="s">
        <v>99</v>
      </c>
      <c r="H36" s="150" t="s">
        <v>159</v>
      </c>
      <c r="I36" s="150" t="s">
        <v>160</v>
      </c>
      <c r="J36" s="152">
        <v>41828</v>
      </c>
      <c r="K36" s="152">
        <v>41885</v>
      </c>
      <c r="L36" s="150" t="s">
        <v>111</v>
      </c>
      <c r="M36" s="157">
        <v>303</v>
      </c>
      <c r="N36" s="154" t="s">
        <v>214</v>
      </c>
      <c r="O36" s="120">
        <v>3</v>
      </c>
    </row>
    <row r="37" spans="1:15" s="19" customFormat="1" ht="15" x14ac:dyDescent="0.2">
      <c r="A37" s="29">
        <v>31</v>
      </c>
      <c r="B37" s="155" t="s">
        <v>204</v>
      </c>
      <c r="C37" s="150" t="s">
        <v>117</v>
      </c>
      <c r="D37" s="150" t="s">
        <v>82</v>
      </c>
      <c r="E37" s="150" t="s">
        <v>88</v>
      </c>
      <c r="F37" s="150">
        <v>7</v>
      </c>
      <c r="G37" s="150" t="s">
        <v>99</v>
      </c>
      <c r="H37" s="150" t="s">
        <v>100</v>
      </c>
      <c r="I37" s="150" t="s">
        <v>101</v>
      </c>
      <c r="J37" s="152">
        <v>41831</v>
      </c>
      <c r="K37" s="152">
        <v>41871</v>
      </c>
      <c r="L37" s="150" t="s">
        <v>111</v>
      </c>
      <c r="M37" s="157">
        <v>1900</v>
      </c>
      <c r="N37" s="154" t="s">
        <v>205</v>
      </c>
      <c r="O37" s="120">
        <v>4</v>
      </c>
    </row>
    <row r="38" spans="1:15" s="19" customFormat="1" ht="15" x14ac:dyDescent="0.2">
      <c r="A38" s="29">
        <v>32</v>
      </c>
      <c r="B38" s="155" t="s">
        <v>196</v>
      </c>
      <c r="C38" s="150" t="s">
        <v>153</v>
      </c>
      <c r="D38" s="150" t="s">
        <v>82</v>
      </c>
      <c r="E38" s="150" t="s">
        <v>88</v>
      </c>
      <c r="F38" s="150">
        <v>7</v>
      </c>
      <c r="G38" s="150" t="s">
        <v>99</v>
      </c>
      <c r="H38" s="150" t="s">
        <v>159</v>
      </c>
      <c r="I38" s="150" t="s">
        <v>194</v>
      </c>
      <c r="J38" s="152">
        <v>41833</v>
      </c>
      <c r="K38" s="152">
        <v>41872</v>
      </c>
      <c r="L38" s="150" t="s">
        <v>111</v>
      </c>
      <c r="M38" s="157">
        <v>496</v>
      </c>
      <c r="N38" s="154" t="s">
        <v>197</v>
      </c>
      <c r="O38" s="120">
        <v>4</v>
      </c>
    </row>
    <row r="39" spans="1:15" s="19" customFormat="1" ht="15" x14ac:dyDescent="0.2">
      <c r="A39" s="29">
        <v>33</v>
      </c>
      <c r="B39" s="155" t="s">
        <v>179</v>
      </c>
      <c r="C39" s="150" t="s">
        <v>117</v>
      </c>
      <c r="D39" s="150" t="s">
        <v>82</v>
      </c>
      <c r="E39" s="150" t="s">
        <v>88</v>
      </c>
      <c r="F39" s="151">
        <v>7</v>
      </c>
      <c r="G39" s="150" t="s">
        <v>83</v>
      </c>
      <c r="H39" s="150" t="s">
        <v>84</v>
      </c>
      <c r="I39" s="150" t="s">
        <v>114</v>
      </c>
      <c r="J39" s="152">
        <v>41837</v>
      </c>
      <c r="K39" s="152">
        <v>41866</v>
      </c>
      <c r="L39" s="150" t="s">
        <v>111</v>
      </c>
      <c r="M39" s="157">
        <v>3852</v>
      </c>
      <c r="N39" s="154" t="s">
        <v>180</v>
      </c>
      <c r="O39" s="120">
        <v>4</v>
      </c>
    </row>
    <row r="40" spans="1:15" s="19" customFormat="1" ht="15" x14ac:dyDescent="0.2">
      <c r="A40" s="29">
        <v>34</v>
      </c>
      <c r="B40" s="155" t="s">
        <v>206</v>
      </c>
      <c r="C40" s="150" t="s">
        <v>153</v>
      </c>
      <c r="D40" s="150" t="s">
        <v>82</v>
      </c>
      <c r="E40" s="150" t="s">
        <v>88</v>
      </c>
      <c r="F40" s="150">
        <v>7</v>
      </c>
      <c r="G40" s="150" t="s">
        <v>99</v>
      </c>
      <c r="H40" s="150" t="s">
        <v>159</v>
      </c>
      <c r="I40" s="150" t="s">
        <v>194</v>
      </c>
      <c r="J40" s="152">
        <v>41842</v>
      </c>
      <c r="K40" s="152">
        <v>41886</v>
      </c>
      <c r="L40" s="150" t="s">
        <v>111</v>
      </c>
      <c r="M40" s="157">
        <v>11063</v>
      </c>
      <c r="N40" s="154" t="s">
        <v>207</v>
      </c>
      <c r="O40" s="120">
        <v>3</v>
      </c>
    </row>
    <row r="41" spans="1:15" s="19" customFormat="1" ht="15" x14ac:dyDescent="0.2">
      <c r="A41" s="29">
        <v>35</v>
      </c>
      <c r="B41" s="155" t="s">
        <v>208</v>
      </c>
      <c r="C41" s="150" t="s">
        <v>117</v>
      </c>
      <c r="D41" s="150" t="s">
        <v>82</v>
      </c>
      <c r="E41" s="150" t="s">
        <v>158</v>
      </c>
      <c r="F41" s="150">
        <v>4</v>
      </c>
      <c r="G41" s="150" t="s">
        <v>104</v>
      </c>
      <c r="H41" s="150" t="s">
        <v>105</v>
      </c>
      <c r="I41" s="150" t="s">
        <v>209</v>
      </c>
      <c r="J41" s="152">
        <v>41844</v>
      </c>
      <c r="K41" s="152">
        <v>41879</v>
      </c>
      <c r="L41" s="150" t="s">
        <v>111</v>
      </c>
      <c r="M41" s="157">
        <v>1097</v>
      </c>
      <c r="N41" s="154" t="s">
        <v>210</v>
      </c>
      <c r="O41" s="120">
        <v>3</v>
      </c>
    </row>
    <row r="42" spans="1:15" s="19" customFormat="1" ht="15" x14ac:dyDescent="0.2">
      <c r="A42" s="29">
        <v>36</v>
      </c>
      <c r="B42" s="155" t="s">
        <v>211</v>
      </c>
      <c r="C42" s="150" t="s">
        <v>117</v>
      </c>
      <c r="D42" s="150" t="s">
        <v>82</v>
      </c>
      <c r="E42" s="150" t="s">
        <v>88</v>
      </c>
      <c r="F42" s="150">
        <v>7</v>
      </c>
      <c r="G42" s="150" t="s">
        <v>118</v>
      </c>
      <c r="H42" s="150" t="s">
        <v>119</v>
      </c>
      <c r="I42" s="150" t="s">
        <v>212</v>
      </c>
      <c r="J42" s="152">
        <v>41846</v>
      </c>
      <c r="K42" s="152">
        <v>41879</v>
      </c>
      <c r="L42" s="150" t="s">
        <v>111</v>
      </c>
      <c r="M42" s="157">
        <v>903</v>
      </c>
      <c r="N42" s="154" t="s">
        <v>195</v>
      </c>
      <c r="O42" s="120">
        <v>4</v>
      </c>
    </row>
    <row r="43" spans="1:15" ht="15" x14ac:dyDescent="0.2">
      <c r="A43" s="35">
        <v>37</v>
      </c>
      <c r="B43" s="155" t="s">
        <v>202</v>
      </c>
      <c r="C43" s="150" t="s">
        <v>117</v>
      </c>
      <c r="D43" s="150" t="s">
        <v>82</v>
      </c>
      <c r="E43" s="150" t="s">
        <v>88</v>
      </c>
      <c r="F43" s="150">
        <v>7</v>
      </c>
      <c r="G43" s="150" t="s">
        <v>99</v>
      </c>
      <c r="H43" s="150" t="s">
        <v>100</v>
      </c>
      <c r="I43" s="150" t="s">
        <v>101</v>
      </c>
      <c r="J43" s="152">
        <v>41848</v>
      </c>
      <c r="K43" s="152">
        <v>41872</v>
      </c>
      <c r="L43" s="150" t="s">
        <v>111</v>
      </c>
      <c r="M43" s="157">
        <v>325</v>
      </c>
      <c r="N43" s="154" t="s">
        <v>203</v>
      </c>
      <c r="O43" s="120">
        <v>4</v>
      </c>
    </row>
    <row r="44" spans="1:15" ht="15" x14ac:dyDescent="0.2">
      <c r="A44" s="35">
        <v>38</v>
      </c>
      <c r="B44" s="155" t="s">
        <v>215</v>
      </c>
      <c r="C44" s="150" t="s">
        <v>153</v>
      </c>
      <c r="D44" s="150" t="s">
        <v>82</v>
      </c>
      <c r="E44" s="150" t="s">
        <v>88</v>
      </c>
      <c r="F44" s="150">
        <v>7</v>
      </c>
      <c r="G44" s="150" t="s">
        <v>99</v>
      </c>
      <c r="H44" s="150" t="s">
        <v>159</v>
      </c>
      <c r="I44" s="150" t="s">
        <v>194</v>
      </c>
      <c r="J44" s="152">
        <v>41877</v>
      </c>
      <c r="K44" s="152">
        <v>41887</v>
      </c>
      <c r="L44" s="150" t="s">
        <v>111</v>
      </c>
      <c r="M44" s="157">
        <v>2256</v>
      </c>
      <c r="N44" s="154" t="s">
        <v>195</v>
      </c>
      <c r="O44" s="120">
        <v>3</v>
      </c>
    </row>
    <row r="45" spans="1:15" ht="15" x14ac:dyDescent="0.2">
      <c r="A45" s="35">
        <v>39</v>
      </c>
      <c r="B45" s="155" t="s">
        <v>217</v>
      </c>
      <c r="C45" s="150" t="s">
        <v>126</v>
      </c>
      <c r="D45" s="150" t="s">
        <v>82</v>
      </c>
      <c r="E45" s="150" t="s">
        <v>72</v>
      </c>
      <c r="F45" s="150">
        <v>1</v>
      </c>
      <c r="G45" s="150" t="s">
        <v>83</v>
      </c>
      <c r="H45" s="150" t="s">
        <v>159</v>
      </c>
      <c r="I45" s="150" t="s">
        <v>85</v>
      </c>
      <c r="J45" s="152">
        <v>41950</v>
      </c>
      <c r="K45" s="152">
        <v>41962</v>
      </c>
      <c r="L45" s="150" t="s">
        <v>76</v>
      </c>
      <c r="M45" s="157">
        <v>475</v>
      </c>
      <c r="N45" s="154" t="s">
        <v>218</v>
      </c>
      <c r="O45" s="120">
        <v>4</v>
      </c>
    </row>
    <row r="46" spans="1:15" ht="15" x14ac:dyDescent="0.2">
      <c r="A46" s="35">
        <v>40</v>
      </c>
      <c r="B46" s="155" t="s">
        <v>219</v>
      </c>
      <c r="C46" s="150" t="s">
        <v>126</v>
      </c>
      <c r="D46" s="150" t="s">
        <v>82</v>
      </c>
      <c r="E46" s="150" t="s">
        <v>88</v>
      </c>
      <c r="F46" s="150">
        <v>7</v>
      </c>
      <c r="G46" s="150" t="s">
        <v>99</v>
      </c>
      <c r="H46" s="150" t="s">
        <v>100</v>
      </c>
      <c r="I46" s="150" t="s">
        <v>101</v>
      </c>
      <c r="J46" s="152">
        <v>41965</v>
      </c>
      <c r="K46" s="152">
        <v>41968</v>
      </c>
      <c r="L46" s="150" t="s">
        <v>76</v>
      </c>
      <c r="M46" s="157">
        <v>508</v>
      </c>
      <c r="N46" s="154" t="s">
        <v>220</v>
      </c>
      <c r="O46" s="120">
        <v>4</v>
      </c>
    </row>
    <row r="47" spans="1:15" ht="15" x14ac:dyDescent="0.2">
      <c r="A47" s="35">
        <v>41</v>
      </c>
      <c r="B47" s="155" t="s">
        <v>221</v>
      </c>
      <c r="C47" s="150" t="s">
        <v>126</v>
      </c>
      <c r="D47" s="150" t="s">
        <v>82</v>
      </c>
      <c r="E47" s="150" t="s">
        <v>88</v>
      </c>
      <c r="F47" s="150">
        <v>7</v>
      </c>
      <c r="G47" s="150" t="s">
        <v>99</v>
      </c>
      <c r="H47" s="150" t="s">
        <v>100</v>
      </c>
      <c r="I47" s="150" t="s">
        <v>101</v>
      </c>
      <c r="J47" s="152">
        <v>41973</v>
      </c>
      <c r="K47" s="152">
        <v>41976</v>
      </c>
      <c r="L47" s="150" t="s">
        <v>76</v>
      </c>
      <c r="M47" s="157">
        <v>509</v>
      </c>
      <c r="N47" s="154" t="s">
        <v>222</v>
      </c>
      <c r="O47" s="120">
        <v>4</v>
      </c>
    </row>
    <row r="48" spans="1:15" ht="15" x14ac:dyDescent="0.2">
      <c r="A48" s="35"/>
      <c r="B48" s="37"/>
      <c r="C48" s="37"/>
      <c r="D48" s="37"/>
      <c r="E48" s="37"/>
      <c r="F48" s="37"/>
      <c r="G48" s="37"/>
      <c r="H48" s="37"/>
      <c r="I48" s="37"/>
      <c r="J48" s="38"/>
      <c r="K48" s="38"/>
      <c r="L48" s="39"/>
      <c r="M48" s="40"/>
      <c r="N48" s="41"/>
      <c r="O48" s="42"/>
    </row>
    <row r="49" spans="1:15" ht="18" customHeight="1" x14ac:dyDescent="0.35">
      <c r="A49" s="43"/>
      <c r="B49" s="44"/>
      <c r="C49" s="191" t="s">
        <v>63</v>
      </c>
      <c r="D49" s="191"/>
      <c r="E49" s="191"/>
      <c r="F49" s="191"/>
      <c r="G49" s="191"/>
      <c r="H49" s="191"/>
      <c r="I49" s="191"/>
      <c r="J49" s="191"/>
      <c r="K49" s="191"/>
      <c r="L49" s="85"/>
      <c r="M49" s="17">
        <f>SUM(M7:M48)</f>
        <v>207209</v>
      </c>
      <c r="N49" s="30"/>
      <c r="O49" s="45"/>
    </row>
    <row r="50" spans="1:15" ht="18" x14ac:dyDescent="0.35">
      <c r="A50" s="24"/>
      <c r="B50" s="5"/>
      <c r="C50" s="163"/>
      <c r="D50" s="163"/>
      <c r="E50" s="163"/>
      <c r="F50" s="163"/>
      <c r="G50" s="163"/>
      <c r="H50" s="163"/>
      <c r="I50" s="163"/>
      <c r="J50" s="6"/>
      <c r="K50" s="6"/>
      <c r="L50" s="163"/>
      <c r="M50" s="3"/>
      <c r="N50" s="3"/>
      <c r="O50" s="46"/>
    </row>
    <row r="51" spans="1:15" ht="21" x14ac:dyDescent="0.35">
      <c r="A51" s="181" t="s">
        <v>64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3"/>
    </row>
    <row r="52" spans="1:15" ht="15" customHeight="1" x14ac:dyDescent="0.3">
      <c r="A52" s="87" t="s">
        <v>47</v>
      </c>
      <c r="B52" s="88" t="s">
        <v>48</v>
      </c>
      <c r="C52" s="89" t="s">
        <v>66</v>
      </c>
      <c r="D52" s="90" t="s">
        <v>2</v>
      </c>
      <c r="E52" s="91" t="s">
        <v>1</v>
      </c>
      <c r="F52" s="91" t="s">
        <v>59</v>
      </c>
      <c r="G52" s="92" t="s">
        <v>3</v>
      </c>
      <c r="H52" s="92" t="s">
        <v>49</v>
      </c>
      <c r="I52" s="92" t="s">
        <v>4</v>
      </c>
      <c r="J52" s="92" t="s">
        <v>22</v>
      </c>
      <c r="K52" s="92" t="s">
        <v>50</v>
      </c>
      <c r="L52" s="92" t="s">
        <v>51</v>
      </c>
      <c r="M52" s="93" t="s">
        <v>23</v>
      </c>
      <c r="N52" s="92" t="s">
        <v>46</v>
      </c>
      <c r="O52" s="94" t="s">
        <v>53</v>
      </c>
    </row>
    <row r="53" spans="1:15" ht="15" x14ac:dyDescent="0.2">
      <c r="A53" s="47">
        <v>1</v>
      </c>
      <c r="B53" s="162" t="s">
        <v>70</v>
      </c>
      <c r="C53" s="151" t="s">
        <v>126</v>
      </c>
      <c r="D53" s="151" t="s">
        <v>71</v>
      </c>
      <c r="E53" s="151" t="s">
        <v>72</v>
      </c>
      <c r="F53" s="151">
        <v>1</v>
      </c>
      <c r="G53" s="151" t="s">
        <v>73</v>
      </c>
      <c r="H53" s="151" t="s">
        <v>74</v>
      </c>
      <c r="I53" s="151" t="s">
        <v>75</v>
      </c>
      <c r="J53" s="159">
        <v>41686</v>
      </c>
      <c r="K53" s="159">
        <v>41688</v>
      </c>
      <c r="L53" s="151" t="s">
        <v>76</v>
      </c>
      <c r="M53" s="160">
        <v>449</v>
      </c>
      <c r="N53" s="161" t="s">
        <v>77</v>
      </c>
      <c r="O53" s="116">
        <v>3</v>
      </c>
    </row>
    <row r="54" spans="1:15" ht="15" x14ac:dyDescent="0.2">
      <c r="A54" s="47">
        <v>2</v>
      </c>
      <c r="B54" s="162" t="s">
        <v>78</v>
      </c>
      <c r="C54" s="151" t="s">
        <v>126</v>
      </c>
      <c r="D54" s="151" t="s">
        <v>71</v>
      </c>
      <c r="E54" s="151" t="s">
        <v>79</v>
      </c>
      <c r="F54" s="151">
        <v>6</v>
      </c>
      <c r="G54" s="151" t="s">
        <v>73</v>
      </c>
      <c r="H54" s="151" t="s">
        <v>74</v>
      </c>
      <c r="I54" s="151" t="s">
        <v>80</v>
      </c>
      <c r="J54" s="159">
        <v>41726</v>
      </c>
      <c r="K54" s="159">
        <v>41729</v>
      </c>
      <c r="L54" s="151" t="s">
        <v>76</v>
      </c>
      <c r="M54" s="160">
        <v>207</v>
      </c>
      <c r="N54" s="161" t="s">
        <v>77</v>
      </c>
      <c r="O54" s="116">
        <v>3</v>
      </c>
    </row>
    <row r="55" spans="1:15" ht="15" x14ac:dyDescent="0.2">
      <c r="A55" s="47">
        <v>3</v>
      </c>
      <c r="B55" s="156" t="s">
        <v>87</v>
      </c>
      <c r="C55" s="151" t="s">
        <v>126</v>
      </c>
      <c r="D55" s="151" t="s">
        <v>71</v>
      </c>
      <c r="E55" s="151" t="s">
        <v>88</v>
      </c>
      <c r="F55" s="151">
        <v>7</v>
      </c>
      <c r="G55" s="151" t="s">
        <v>89</v>
      </c>
      <c r="H55" s="151" t="s">
        <v>90</v>
      </c>
      <c r="I55" s="151" t="s">
        <v>91</v>
      </c>
      <c r="J55" s="159">
        <v>41739</v>
      </c>
      <c r="K55" s="159">
        <v>41744</v>
      </c>
      <c r="L55" s="151" t="s">
        <v>76</v>
      </c>
      <c r="M55" s="160">
        <v>96</v>
      </c>
      <c r="N55" s="161" t="s">
        <v>92</v>
      </c>
      <c r="O55" s="116">
        <v>3</v>
      </c>
    </row>
    <row r="56" spans="1:15" ht="15" x14ac:dyDescent="0.2">
      <c r="A56" s="47">
        <v>4</v>
      </c>
      <c r="B56" s="156" t="s">
        <v>93</v>
      </c>
      <c r="C56" s="151" t="s">
        <v>126</v>
      </c>
      <c r="D56" s="151" t="s">
        <v>71</v>
      </c>
      <c r="E56" s="151" t="s">
        <v>88</v>
      </c>
      <c r="F56" s="151">
        <v>7</v>
      </c>
      <c r="G56" s="151" t="s">
        <v>94</v>
      </c>
      <c r="H56" s="151" t="s">
        <v>84</v>
      </c>
      <c r="I56" s="151" t="s">
        <v>95</v>
      </c>
      <c r="J56" s="159">
        <v>41739</v>
      </c>
      <c r="K56" s="159">
        <v>41742</v>
      </c>
      <c r="L56" s="151" t="s">
        <v>76</v>
      </c>
      <c r="M56" s="160">
        <v>175</v>
      </c>
      <c r="N56" s="161" t="s">
        <v>96</v>
      </c>
      <c r="O56" s="116">
        <v>3</v>
      </c>
    </row>
    <row r="57" spans="1:15" ht="15" x14ac:dyDescent="0.2">
      <c r="A57" s="47">
        <v>5</v>
      </c>
      <c r="B57" s="156" t="s">
        <v>122</v>
      </c>
      <c r="C57" s="150" t="s">
        <v>126</v>
      </c>
      <c r="D57" s="150" t="s">
        <v>71</v>
      </c>
      <c r="E57" s="150" t="s">
        <v>79</v>
      </c>
      <c r="F57" s="150">
        <v>6</v>
      </c>
      <c r="G57" s="150" t="s">
        <v>94</v>
      </c>
      <c r="H57" s="150" t="s">
        <v>84</v>
      </c>
      <c r="I57" s="150" t="s">
        <v>124</v>
      </c>
      <c r="J57" s="152">
        <v>41755</v>
      </c>
      <c r="K57" s="152">
        <v>41758</v>
      </c>
      <c r="L57" s="150" t="s">
        <v>76</v>
      </c>
      <c r="M57" s="157">
        <v>1079</v>
      </c>
      <c r="N57" s="154" t="s">
        <v>123</v>
      </c>
      <c r="O57" s="120">
        <v>4</v>
      </c>
    </row>
    <row r="58" spans="1:15" ht="15" x14ac:dyDescent="0.2">
      <c r="A58" s="47">
        <v>6</v>
      </c>
      <c r="B58" s="156" t="s">
        <v>135</v>
      </c>
      <c r="C58" s="150" t="s">
        <v>126</v>
      </c>
      <c r="D58" s="150" t="s">
        <v>71</v>
      </c>
      <c r="E58" s="150" t="s">
        <v>88</v>
      </c>
      <c r="F58" s="150">
        <v>7</v>
      </c>
      <c r="G58" s="150" t="s">
        <v>94</v>
      </c>
      <c r="H58" s="150" t="s">
        <v>84</v>
      </c>
      <c r="I58" s="150" t="s">
        <v>95</v>
      </c>
      <c r="J58" s="152">
        <v>41770</v>
      </c>
      <c r="K58" s="152">
        <v>41782</v>
      </c>
      <c r="L58" s="150" t="s">
        <v>76</v>
      </c>
      <c r="M58" s="157">
        <v>5484</v>
      </c>
      <c r="N58" s="158" t="s">
        <v>136</v>
      </c>
      <c r="O58" s="120">
        <v>2</v>
      </c>
    </row>
    <row r="59" spans="1:15" ht="15" x14ac:dyDescent="0.2">
      <c r="A59" s="47">
        <v>7</v>
      </c>
      <c r="B59" s="162" t="s">
        <v>137</v>
      </c>
      <c r="C59" s="151" t="s">
        <v>126</v>
      </c>
      <c r="D59" s="151" t="s">
        <v>71</v>
      </c>
      <c r="E59" s="151" t="s">
        <v>79</v>
      </c>
      <c r="F59" s="151">
        <v>6</v>
      </c>
      <c r="G59" s="151" t="s">
        <v>94</v>
      </c>
      <c r="H59" s="151" t="s">
        <v>84</v>
      </c>
      <c r="I59" s="151" t="s">
        <v>124</v>
      </c>
      <c r="J59" s="159">
        <v>41782</v>
      </c>
      <c r="K59" s="159">
        <v>41783</v>
      </c>
      <c r="L59" s="151" t="s">
        <v>76</v>
      </c>
      <c r="M59" s="160">
        <v>578</v>
      </c>
      <c r="N59" s="161" t="s">
        <v>138</v>
      </c>
      <c r="O59" s="116">
        <v>5</v>
      </c>
    </row>
    <row r="60" spans="1:15" ht="15" x14ac:dyDescent="0.2">
      <c r="A60" s="47">
        <v>8</v>
      </c>
      <c r="B60" s="156" t="s">
        <v>162</v>
      </c>
      <c r="C60" s="150" t="s">
        <v>126</v>
      </c>
      <c r="D60" s="150" t="s">
        <v>71</v>
      </c>
      <c r="E60" s="150" t="s">
        <v>163</v>
      </c>
      <c r="F60" s="151">
        <v>3</v>
      </c>
      <c r="G60" s="150" t="s">
        <v>73</v>
      </c>
      <c r="H60" s="150" t="s">
        <v>74</v>
      </c>
      <c r="I60" s="150" t="s">
        <v>164</v>
      </c>
      <c r="J60" s="152">
        <v>41801</v>
      </c>
      <c r="K60" s="152">
        <v>41804</v>
      </c>
      <c r="L60" s="150" t="s">
        <v>111</v>
      </c>
      <c r="M60" s="157">
        <v>514</v>
      </c>
      <c r="N60" s="158" t="s">
        <v>165</v>
      </c>
      <c r="O60" s="120">
        <v>4</v>
      </c>
    </row>
    <row r="61" spans="1:15" ht="15" x14ac:dyDescent="0.2">
      <c r="A61" s="47">
        <v>9</v>
      </c>
      <c r="B61" s="155" t="s">
        <v>172</v>
      </c>
      <c r="C61" s="150" t="s">
        <v>126</v>
      </c>
      <c r="D61" s="150" t="s">
        <v>71</v>
      </c>
      <c r="E61" s="150" t="s">
        <v>88</v>
      </c>
      <c r="F61" s="151">
        <v>7</v>
      </c>
      <c r="G61" s="150" t="s">
        <v>173</v>
      </c>
      <c r="H61" s="150" t="s">
        <v>174</v>
      </c>
      <c r="I61" s="150" t="s">
        <v>175</v>
      </c>
      <c r="J61" s="152">
        <v>41815</v>
      </c>
      <c r="K61" s="152">
        <v>41830</v>
      </c>
      <c r="L61" s="150" t="s">
        <v>111</v>
      </c>
      <c r="M61" s="157">
        <v>3626</v>
      </c>
      <c r="N61" s="154" t="s">
        <v>136</v>
      </c>
      <c r="O61" s="120">
        <v>2</v>
      </c>
    </row>
    <row r="62" spans="1:15" ht="15" x14ac:dyDescent="0.2">
      <c r="A62" s="47">
        <v>10</v>
      </c>
      <c r="B62" s="155" t="s">
        <v>176</v>
      </c>
      <c r="C62" s="150" t="s">
        <v>126</v>
      </c>
      <c r="D62" s="150" t="s">
        <v>71</v>
      </c>
      <c r="E62" s="150" t="s">
        <v>79</v>
      </c>
      <c r="F62" s="151">
        <v>6</v>
      </c>
      <c r="G62" s="150" t="s">
        <v>94</v>
      </c>
      <c r="H62" s="150" t="s">
        <v>84</v>
      </c>
      <c r="I62" s="150" t="s">
        <v>124</v>
      </c>
      <c r="J62" s="152">
        <v>41823</v>
      </c>
      <c r="K62" s="152">
        <v>41829</v>
      </c>
      <c r="L62" s="150" t="s">
        <v>111</v>
      </c>
      <c r="M62" s="157">
        <v>382</v>
      </c>
      <c r="N62" s="154" t="s">
        <v>77</v>
      </c>
      <c r="O62" s="120">
        <v>4</v>
      </c>
    </row>
    <row r="63" spans="1:15" ht="15" x14ac:dyDescent="0.2">
      <c r="A63" s="47">
        <v>11</v>
      </c>
      <c r="B63" s="155" t="s">
        <v>177</v>
      </c>
      <c r="C63" s="150" t="s">
        <v>117</v>
      </c>
      <c r="D63" s="150" t="s">
        <v>71</v>
      </c>
      <c r="E63" s="150" t="s">
        <v>88</v>
      </c>
      <c r="F63" s="151">
        <v>7</v>
      </c>
      <c r="G63" s="150" t="s">
        <v>94</v>
      </c>
      <c r="H63" s="150" t="s">
        <v>84</v>
      </c>
      <c r="I63" s="150" t="s">
        <v>95</v>
      </c>
      <c r="J63" s="152">
        <v>41832</v>
      </c>
      <c r="K63" s="152">
        <v>41866</v>
      </c>
      <c r="L63" s="150" t="s">
        <v>111</v>
      </c>
      <c r="M63" s="157">
        <v>439</v>
      </c>
      <c r="N63" s="154" t="s">
        <v>178</v>
      </c>
      <c r="O63" s="120">
        <v>4</v>
      </c>
    </row>
    <row r="64" spans="1:15" ht="15" x14ac:dyDescent="0.2">
      <c r="A64" s="47">
        <v>12</v>
      </c>
      <c r="B64" s="155" t="s">
        <v>183</v>
      </c>
      <c r="C64" s="150" t="s">
        <v>117</v>
      </c>
      <c r="D64" s="150" t="s">
        <v>71</v>
      </c>
      <c r="E64" s="150" t="s">
        <v>158</v>
      </c>
      <c r="F64" s="151">
        <v>4</v>
      </c>
      <c r="G64" s="150" t="s">
        <v>73</v>
      </c>
      <c r="H64" s="150" t="s">
        <v>74</v>
      </c>
      <c r="I64" s="150" t="s">
        <v>184</v>
      </c>
      <c r="J64" s="152">
        <v>41838</v>
      </c>
      <c r="K64" s="152">
        <v>41873</v>
      </c>
      <c r="L64" s="150" t="s">
        <v>111</v>
      </c>
      <c r="M64" s="157">
        <v>1003</v>
      </c>
      <c r="N64" s="154" t="s">
        <v>185</v>
      </c>
      <c r="O64" s="120">
        <v>3</v>
      </c>
    </row>
    <row r="65" spans="1:15" ht="15" x14ac:dyDescent="0.2">
      <c r="A65" s="47">
        <v>13</v>
      </c>
      <c r="B65" s="155" t="s">
        <v>78</v>
      </c>
      <c r="C65" s="150" t="s">
        <v>153</v>
      </c>
      <c r="D65" s="150" t="s">
        <v>71</v>
      </c>
      <c r="E65" s="150" t="s">
        <v>88</v>
      </c>
      <c r="F65" s="150">
        <v>7</v>
      </c>
      <c r="G65" s="150" t="s">
        <v>173</v>
      </c>
      <c r="H65" s="150" t="s">
        <v>174</v>
      </c>
      <c r="I65" s="150" t="s">
        <v>175</v>
      </c>
      <c r="J65" s="152">
        <v>41864</v>
      </c>
      <c r="K65" s="152">
        <v>41900</v>
      </c>
      <c r="L65" s="150" t="s">
        <v>111</v>
      </c>
      <c r="M65" s="157">
        <v>4313</v>
      </c>
      <c r="N65" s="154" t="s">
        <v>216</v>
      </c>
      <c r="O65" s="120">
        <v>3</v>
      </c>
    </row>
    <row r="66" spans="1:15" ht="15" x14ac:dyDescent="0.2">
      <c r="A66" s="47"/>
      <c r="B66" s="155"/>
      <c r="C66" s="150"/>
      <c r="D66" s="150"/>
      <c r="E66" s="150"/>
      <c r="F66" s="151"/>
      <c r="G66" s="150"/>
      <c r="H66" s="150"/>
      <c r="I66" s="150"/>
      <c r="J66" s="152"/>
      <c r="K66" s="152"/>
      <c r="L66" s="150"/>
      <c r="M66" s="153"/>
      <c r="N66" s="154"/>
      <c r="O66" s="120"/>
    </row>
    <row r="67" spans="1:15" ht="15" x14ac:dyDescent="0.2">
      <c r="A67" s="47"/>
      <c r="B67" s="36"/>
      <c r="C67" s="37"/>
      <c r="D67" s="37"/>
      <c r="E67" s="37"/>
      <c r="F67" s="37"/>
      <c r="G67" s="37"/>
      <c r="H67" s="37"/>
      <c r="I67" s="37"/>
      <c r="J67" s="38"/>
      <c r="K67" s="38"/>
      <c r="L67" s="39"/>
      <c r="M67" s="40"/>
      <c r="N67" s="41"/>
      <c r="O67" s="42"/>
    </row>
    <row r="68" spans="1:15" ht="15" x14ac:dyDescent="0.2">
      <c r="A68" s="47"/>
      <c r="B68" s="48"/>
      <c r="C68" s="48"/>
      <c r="D68" s="48"/>
      <c r="E68" s="48"/>
      <c r="F68" s="48"/>
      <c r="G68" s="48"/>
      <c r="H68" s="48"/>
      <c r="I68" s="48"/>
      <c r="J68" s="51"/>
      <c r="K68" s="51"/>
      <c r="L68" s="33"/>
      <c r="M68" s="52"/>
      <c r="N68" s="53"/>
      <c r="O68" s="34"/>
    </row>
    <row r="69" spans="1:15" ht="18" x14ac:dyDescent="0.35">
      <c r="A69" s="54"/>
      <c r="B69" s="55"/>
      <c r="C69" s="190" t="s">
        <v>32</v>
      </c>
      <c r="D69" s="190"/>
      <c r="E69" s="190"/>
      <c r="F69" s="190"/>
      <c r="G69" s="190"/>
      <c r="H69" s="190"/>
      <c r="I69" s="190"/>
      <c r="J69" s="190"/>
      <c r="K69" s="190"/>
      <c r="L69" s="84"/>
      <c r="M69" s="17">
        <f>SUM(M53:M68)</f>
        <v>18345</v>
      </c>
      <c r="N69" s="30"/>
      <c r="O69" s="32"/>
    </row>
    <row r="70" spans="1:15" ht="18" x14ac:dyDescent="0.35">
      <c r="A70" s="24"/>
      <c r="B70" s="5"/>
      <c r="C70" s="163"/>
      <c r="D70" s="163"/>
      <c r="E70" s="163"/>
      <c r="F70" s="163"/>
      <c r="G70" s="163"/>
      <c r="H70" s="163"/>
      <c r="I70" s="163"/>
      <c r="J70" s="6"/>
      <c r="K70" s="6"/>
      <c r="L70" s="56"/>
      <c r="M70" s="8"/>
      <c r="N70" s="8"/>
      <c r="O70" s="46"/>
    </row>
    <row r="71" spans="1:15" ht="21" x14ac:dyDescent="0.35">
      <c r="A71" s="181" t="s">
        <v>65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3"/>
    </row>
    <row r="72" spans="1:15" ht="15" customHeight="1" x14ac:dyDescent="0.3">
      <c r="A72" s="87" t="s">
        <v>47</v>
      </c>
      <c r="B72" s="88" t="s">
        <v>48</v>
      </c>
      <c r="C72" s="89" t="s">
        <v>66</v>
      </c>
      <c r="D72" s="90" t="s">
        <v>2</v>
      </c>
      <c r="E72" s="91" t="s">
        <v>1</v>
      </c>
      <c r="F72" s="91" t="s">
        <v>59</v>
      </c>
      <c r="G72" s="92" t="s">
        <v>3</v>
      </c>
      <c r="H72" s="92" t="s">
        <v>49</v>
      </c>
      <c r="I72" s="92" t="s">
        <v>4</v>
      </c>
      <c r="J72" s="92" t="s">
        <v>22</v>
      </c>
      <c r="K72" s="92" t="s">
        <v>50</v>
      </c>
      <c r="L72" s="92" t="s">
        <v>67</v>
      </c>
      <c r="M72" s="93" t="s">
        <v>23</v>
      </c>
      <c r="N72" s="92" t="s">
        <v>46</v>
      </c>
      <c r="O72" s="94" t="s">
        <v>52</v>
      </c>
    </row>
    <row r="73" spans="1:15" ht="15" x14ac:dyDescent="0.2">
      <c r="A73" s="47">
        <v>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49"/>
      <c r="N73" s="30"/>
      <c r="O73" s="50"/>
    </row>
    <row r="74" spans="1:15" ht="15" x14ac:dyDescent="0.2">
      <c r="A74" s="47">
        <v>2</v>
      </c>
      <c r="B74" s="30"/>
      <c r="C74" s="2"/>
      <c r="D74" s="2"/>
      <c r="E74" s="2"/>
      <c r="F74" s="2"/>
      <c r="G74" s="2"/>
      <c r="H74" s="2"/>
      <c r="I74" s="2"/>
      <c r="J74" s="113"/>
      <c r="K74" s="113"/>
      <c r="L74" s="2"/>
      <c r="M74" s="49"/>
      <c r="N74" s="117"/>
      <c r="O74" s="116"/>
    </row>
    <row r="75" spans="1:15" ht="15" x14ac:dyDescent="0.2">
      <c r="A75" s="47">
        <v>3</v>
      </c>
      <c r="B75" s="30"/>
      <c r="C75" s="2"/>
      <c r="D75" s="2"/>
      <c r="E75" s="2"/>
      <c r="F75" s="2"/>
      <c r="G75" s="2"/>
      <c r="H75" s="2"/>
      <c r="I75" s="2"/>
      <c r="J75" s="113"/>
      <c r="K75" s="113"/>
      <c r="L75" s="2"/>
      <c r="M75" s="49"/>
      <c r="N75" s="115"/>
      <c r="O75" s="116"/>
    </row>
    <row r="76" spans="1:15" ht="15" x14ac:dyDescent="0.2">
      <c r="A76" s="47">
        <v>4</v>
      </c>
      <c r="B76" s="118"/>
      <c r="C76" s="114"/>
      <c r="D76" s="114"/>
      <c r="E76" s="114"/>
      <c r="F76" s="2"/>
      <c r="G76" s="114"/>
      <c r="H76" s="114"/>
      <c r="I76" s="114"/>
      <c r="J76" s="119"/>
      <c r="K76" s="119"/>
      <c r="L76" s="114"/>
      <c r="M76" s="149"/>
      <c r="N76" s="117"/>
      <c r="O76" s="120"/>
    </row>
    <row r="77" spans="1:15" ht="15" x14ac:dyDescent="0.2">
      <c r="A77" s="47">
        <v>5</v>
      </c>
      <c r="B77" s="48"/>
      <c r="C77" s="33"/>
      <c r="D77" s="33"/>
      <c r="E77" s="33"/>
      <c r="F77" s="2"/>
      <c r="G77" s="33"/>
      <c r="H77" s="33"/>
      <c r="I77" s="33"/>
      <c r="J77" s="121"/>
      <c r="K77" s="121"/>
      <c r="L77" s="33"/>
      <c r="M77" s="52"/>
      <c r="N77" s="117"/>
      <c r="O77" s="120"/>
    </row>
    <row r="78" spans="1:15" s="10" customFormat="1" ht="15" customHeight="1" x14ac:dyDescent="0.3">
      <c r="A78" s="29"/>
      <c r="B78" s="57"/>
      <c r="C78" s="58"/>
      <c r="D78" s="58"/>
      <c r="E78" s="58"/>
      <c r="F78" s="58"/>
      <c r="G78" s="58"/>
      <c r="H78" s="58"/>
      <c r="I78" s="58"/>
      <c r="J78" s="59"/>
      <c r="K78" s="59"/>
      <c r="L78" s="58"/>
      <c r="M78" s="60"/>
      <c r="N78" s="61"/>
      <c r="O78" s="62"/>
    </row>
    <row r="79" spans="1:15" s="10" customFormat="1" ht="15" customHeight="1" x14ac:dyDescent="0.3">
      <c r="A79" s="47"/>
      <c r="B79" s="63"/>
      <c r="C79" s="64"/>
      <c r="D79" s="64"/>
      <c r="E79" s="65"/>
      <c r="F79" s="65"/>
      <c r="G79" s="65"/>
      <c r="H79" s="65"/>
      <c r="I79" s="65"/>
      <c r="J79" s="59"/>
      <c r="K79" s="59"/>
      <c r="L79" s="58"/>
      <c r="M79" s="4"/>
      <c r="N79" s="4"/>
      <c r="O79" s="66"/>
    </row>
    <row r="80" spans="1:15" ht="18" x14ac:dyDescent="0.35">
      <c r="A80" s="54"/>
      <c r="B80" s="55"/>
      <c r="C80" s="188" t="s">
        <v>33</v>
      </c>
      <c r="D80" s="188"/>
      <c r="E80" s="188"/>
      <c r="F80" s="188"/>
      <c r="G80" s="188"/>
      <c r="H80" s="188"/>
      <c r="I80" s="188"/>
      <c r="J80" s="188"/>
      <c r="K80" s="188"/>
      <c r="L80" s="163"/>
      <c r="M80" s="17">
        <f>SUM(M73:M79)</f>
        <v>0</v>
      </c>
      <c r="N80" s="30"/>
      <c r="O80" s="46"/>
    </row>
    <row r="81" spans="1:15" ht="18" x14ac:dyDescent="0.35">
      <c r="A81" s="54"/>
      <c r="B81" s="67"/>
      <c r="C81" s="68"/>
      <c r="D81" s="68"/>
      <c r="E81" s="68"/>
      <c r="F81" s="68"/>
      <c r="G81" s="68"/>
      <c r="H81" s="68"/>
      <c r="I81" s="68"/>
      <c r="J81" s="6"/>
      <c r="K81" s="6"/>
      <c r="L81" s="163"/>
      <c r="M81" s="3"/>
      <c r="N81" s="3"/>
      <c r="O81" s="46"/>
    </row>
    <row r="82" spans="1:15" ht="18" x14ac:dyDescent="0.35">
      <c r="A82" s="24"/>
      <c r="B82" s="5"/>
      <c r="C82" s="163"/>
      <c r="D82" s="163"/>
      <c r="E82" s="163"/>
      <c r="F82" s="163"/>
      <c r="G82" s="163"/>
      <c r="H82" s="163"/>
      <c r="I82" s="163"/>
      <c r="J82" s="6"/>
      <c r="K82" s="6"/>
      <c r="L82" s="7"/>
      <c r="M82" s="9"/>
      <c r="N82" s="9"/>
      <c r="O82" s="46"/>
    </row>
    <row r="83" spans="1:15" ht="18" x14ac:dyDescent="0.35">
      <c r="A83" s="24"/>
      <c r="B83" s="5"/>
      <c r="C83" s="163"/>
      <c r="D83" s="163"/>
      <c r="E83" s="163"/>
      <c r="F83" s="163"/>
      <c r="G83" s="163"/>
      <c r="H83" s="163"/>
      <c r="I83" s="163"/>
      <c r="J83" s="6"/>
      <c r="K83" s="6"/>
      <c r="L83" s="7"/>
      <c r="M83" s="9"/>
      <c r="N83" s="9"/>
      <c r="O83" s="46"/>
    </row>
    <row r="84" spans="1:15" ht="18" x14ac:dyDescent="0.35">
      <c r="A84" s="24"/>
      <c r="B84" s="5"/>
      <c r="C84" s="163"/>
      <c r="D84" s="163"/>
      <c r="E84" s="163"/>
      <c r="F84" s="163"/>
      <c r="G84" s="163"/>
      <c r="H84" s="163"/>
      <c r="I84" s="163"/>
      <c r="J84" s="6"/>
      <c r="K84" s="6"/>
      <c r="L84" s="69"/>
      <c r="M84" s="8"/>
      <c r="N84" s="8"/>
      <c r="O84" s="46"/>
    </row>
    <row r="85" spans="1:15" ht="19.5" x14ac:dyDescent="0.35">
      <c r="A85" s="24"/>
      <c r="B85" s="83"/>
      <c r="C85" s="189" t="s">
        <v>34</v>
      </c>
      <c r="D85" s="189"/>
      <c r="E85" s="189"/>
      <c r="F85" s="189"/>
      <c r="G85" s="189"/>
      <c r="H85" s="189"/>
      <c r="I85" s="189"/>
      <c r="J85" s="189"/>
      <c r="K85" s="189"/>
      <c r="L85" s="20"/>
      <c r="M85" s="18">
        <f>M69+M49+M80</f>
        <v>225554</v>
      </c>
      <c r="N85" s="30"/>
      <c r="O85" s="32"/>
    </row>
    <row r="86" spans="1:15" ht="18.75" thickBot="1" x14ac:dyDescent="0.4">
      <c r="A86" s="24"/>
      <c r="B86" s="5"/>
      <c r="C86" s="163"/>
      <c r="D86" s="163"/>
      <c r="E86" s="163"/>
      <c r="F86" s="163"/>
      <c r="G86" s="163"/>
      <c r="H86" s="163"/>
      <c r="I86" s="163"/>
      <c r="J86" s="6"/>
      <c r="K86" s="6"/>
      <c r="L86" s="7"/>
      <c r="M86" s="9"/>
      <c r="N86" s="9"/>
      <c r="O86" s="46"/>
    </row>
    <row r="87" spans="1:15" ht="15" customHeight="1" x14ac:dyDescent="0.35">
      <c r="A87" s="70"/>
      <c r="B87" s="95" t="s">
        <v>40</v>
      </c>
      <c r="C87" s="96"/>
      <c r="D87" s="96"/>
      <c r="E87" s="96"/>
      <c r="F87" s="96"/>
      <c r="G87" s="166" t="s">
        <v>16</v>
      </c>
      <c r="H87" s="166"/>
      <c r="I87" s="166"/>
      <c r="J87" s="167"/>
      <c r="K87" s="2"/>
      <c r="L87" s="2"/>
      <c r="M87" s="14"/>
      <c r="N87" s="71"/>
      <c r="O87" s="72"/>
    </row>
    <row r="88" spans="1:15" ht="15" customHeight="1" x14ac:dyDescent="0.35">
      <c r="A88" s="70"/>
      <c r="B88" s="97" t="s">
        <v>55</v>
      </c>
      <c r="C88" s="98"/>
      <c r="D88" s="98"/>
      <c r="E88" s="98"/>
      <c r="F88" s="98"/>
      <c r="G88" s="168" t="s">
        <v>68</v>
      </c>
      <c r="H88" s="168"/>
      <c r="I88" s="168"/>
      <c r="J88" s="169"/>
      <c r="K88" s="2"/>
      <c r="L88" s="2"/>
      <c r="M88" s="73"/>
      <c r="N88" s="71"/>
      <c r="O88" s="72"/>
    </row>
    <row r="89" spans="1:15" ht="15" customHeight="1" x14ac:dyDescent="0.35">
      <c r="A89" s="70"/>
      <c r="B89" s="97" t="s">
        <v>62</v>
      </c>
      <c r="C89" s="98"/>
      <c r="D89" s="98"/>
      <c r="E89" s="98"/>
      <c r="F89" s="98"/>
      <c r="G89" s="168" t="s">
        <v>69</v>
      </c>
      <c r="H89" s="168"/>
      <c r="I89" s="168"/>
      <c r="J89" s="169"/>
      <c r="K89" s="2"/>
      <c r="L89" s="2"/>
      <c r="M89" s="73"/>
      <c r="N89" s="71"/>
      <c r="O89" s="72"/>
    </row>
    <row r="90" spans="1:15" ht="15" customHeight="1" x14ac:dyDescent="0.35">
      <c r="A90" s="70"/>
      <c r="B90" s="97" t="s">
        <v>56</v>
      </c>
      <c r="C90" s="98"/>
      <c r="D90" s="98"/>
      <c r="E90" s="98"/>
      <c r="F90" s="98"/>
      <c r="G90" s="98"/>
      <c r="H90" s="98"/>
      <c r="I90" s="98"/>
      <c r="J90" s="99"/>
      <c r="K90" s="2"/>
      <c r="L90" s="2"/>
      <c r="M90" s="73"/>
      <c r="N90" s="71"/>
      <c r="O90" s="72"/>
    </row>
    <row r="91" spans="1:15" ht="15" customHeight="1" x14ac:dyDescent="0.35">
      <c r="A91" s="70"/>
      <c r="B91" s="97"/>
      <c r="C91" s="100"/>
      <c r="D91" s="100"/>
      <c r="E91" s="100"/>
      <c r="F91" s="100"/>
      <c r="G91" s="100"/>
      <c r="H91" s="100"/>
      <c r="I91" s="101"/>
      <c r="J91" s="99"/>
      <c r="K91" s="2"/>
      <c r="L91" s="2"/>
      <c r="M91" s="73"/>
      <c r="N91" s="71"/>
      <c r="O91" s="72"/>
    </row>
    <row r="92" spans="1:15" ht="15" customHeight="1" x14ac:dyDescent="0.35">
      <c r="A92" s="24"/>
      <c r="B92" s="102" t="s">
        <v>35</v>
      </c>
      <c r="C92" s="103"/>
      <c r="D92" s="103"/>
      <c r="E92" s="100"/>
      <c r="F92" s="100"/>
      <c r="G92" s="100"/>
      <c r="H92" s="100"/>
      <c r="I92" s="104"/>
      <c r="J92" s="105"/>
      <c r="K92" s="164"/>
      <c r="L92" s="187"/>
      <c r="M92" s="73"/>
      <c r="N92" s="71"/>
      <c r="O92" s="72"/>
    </row>
    <row r="93" spans="1:15" ht="18" x14ac:dyDescent="0.35">
      <c r="A93" s="24"/>
      <c r="B93" s="106" t="s">
        <v>42</v>
      </c>
      <c r="C93" s="107"/>
      <c r="D93" s="107"/>
      <c r="E93" s="107" t="s">
        <v>39</v>
      </c>
      <c r="F93" s="107"/>
      <c r="G93" s="107"/>
      <c r="H93" s="107"/>
      <c r="I93" s="107"/>
      <c r="J93" s="108"/>
      <c r="K93" s="74"/>
      <c r="L93" s="75"/>
      <c r="M93" s="9"/>
      <c r="N93" s="9"/>
      <c r="O93" s="32"/>
    </row>
    <row r="94" spans="1:15" ht="18.75" thickBot="1" x14ac:dyDescent="0.4">
      <c r="A94" s="76"/>
      <c r="B94" s="109" t="s">
        <v>38</v>
      </c>
      <c r="C94" s="110"/>
      <c r="D94" s="110"/>
      <c r="E94" s="111" t="s">
        <v>37</v>
      </c>
      <c r="F94" s="111"/>
      <c r="G94" s="111"/>
      <c r="H94" s="111"/>
      <c r="I94" s="111"/>
      <c r="J94" s="112"/>
      <c r="K94" s="2"/>
      <c r="L94" s="2"/>
      <c r="M94" s="77"/>
      <c r="N94" s="31"/>
      <c r="O94" s="46"/>
    </row>
    <row r="95" spans="1:15" ht="18.75" thickBot="1" x14ac:dyDescent="0.4">
      <c r="A95" s="78"/>
      <c r="B95" s="165" t="s">
        <v>61</v>
      </c>
      <c r="C95" s="165"/>
      <c r="D95" s="165"/>
      <c r="E95" s="165"/>
      <c r="F95" s="165"/>
      <c r="G95" s="165"/>
      <c r="H95" s="165"/>
      <c r="I95" s="165"/>
      <c r="J95" s="165"/>
      <c r="K95" s="79"/>
      <c r="L95" s="79"/>
      <c r="M95" s="80"/>
      <c r="N95" s="81"/>
      <c r="O95" s="82" t="s">
        <v>54</v>
      </c>
    </row>
    <row r="96" spans="1:15" ht="15" x14ac:dyDescent="0.2">
      <c r="B96" s="11"/>
      <c r="C96" s="11"/>
      <c r="D96" s="11"/>
      <c r="E96" s="2"/>
      <c r="F96" s="2"/>
      <c r="G96" s="2"/>
      <c r="H96" s="2"/>
      <c r="I96" s="2"/>
      <c r="J96" s="2"/>
      <c r="K96" s="12"/>
      <c r="L96" s="12"/>
      <c r="M96" s="15"/>
      <c r="N96" s="1"/>
      <c r="O96" s="12"/>
    </row>
    <row r="97" spans="2:15" ht="18" x14ac:dyDescent="0.35">
      <c r="B97" s="13"/>
      <c r="C97" s="164"/>
      <c r="D97" s="164"/>
      <c r="E97" s="12"/>
      <c r="F97" s="12"/>
      <c r="G97" s="12"/>
      <c r="H97" s="12"/>
      <c r="I97" s="12"/>
      <c r="J97" s="12"/>
      <c r="K97" s="12"/>
      <c r="L97" s="12"/>
      <c r="M97" s="15"/>
      <c r="N97" s="1"/>
      <c r="O97" s="12"/>
    </row>
  </sheetData>
  <mergeCells count="16">
    <mergeCell ref="A1:O1"/>
    <mergeCell ref="A2:O2"/>
    <mergeCell ref="A5:O5"/>
    <mergeCell ref="A3:O3"/>
    <mergeCell ref="K92:L92"/>
    <mergeCell ref="C80:K80"/>
    <mergeCell ref="C85:K85"/>
    <mergeCell ref="C69:K69"/>
    <mergeCell ref="C49:K49"/>
    <mergeCell ref="A51:O51"/>
    <mergeCell ref="A71:O71"/>
    <mergeCell ref="C97:D97"/>
    <mergeCell ref="B95:J95"/>
    <mergeCell ref="G87:J87"/>
    <mergeCell ref="G88:J88"/>
    <mergeCell ref="G89:J89"/>
  </mergeCells>
  <printOptions verticalCentered="1"/>
  <pageMargins left="0.2" right="0.2" top="0.5" bottom="0.5" header="0.3" footer="0.3"/>
  <pageSetup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ytd_large_wf</vt:lpstr>
      <vt:lpstr>ytd_pdf</vt:lpstr>
      <vt:lpstr>ytd_pdf!Print_Area</vt:lpstr>
    </vt:vector>
  </TitlesOfParts>
  <Company>National Park Service (@SWCC)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 Intelligence Section</dc:creator>
  <cp:lastModifiedBy>Jay Ellington</cp:lastModifiedBy>
  <cp:lastPrinted>2015-01-23T22:33:41Z</cp:lastPrinted>
  <dcterms:created xsi:type="dcterms:W3CDTF">2002-07-15T17:54:29Z</dcterms:created>
  <dcterms:modified xsi:type="dcterms:W3CDTF">2015-01-23T22:48:14Z</dcterms:modified>
</cp:coreProperties>
</file>