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10" yWindow="0" windowWidth="27810" windowHeight="13095" tabRatio="803"/>
  </bookViews>
  <sheets>
    <sheet name="ytd_large_wf" sheetId="46" r:id="rId1"/>
    <sheet name="ytd_pdf" sheetId="45" r:id="rId2"/>
  </sheets>
  <definedNames>
    <definedName name="_xlnm._FilterDatabase" localSheetId="0" hidden="1">ytd_large_wf!$C$1:$C$25</definedName>
    <definedName name="_xlnm.Print_Area" localSheetId="0">ytd_large_wf!#REF!</definedName>
    <definedName name="_xlnm.Print_Area" localSheetId="1">ytd_pdf!$A$1:$N$117</definedName>
  </definedNames>
  <calcPr calcId="145621"/>
</workbook>
</file>

<file path=xl/calcChain.xml><?xml version="1.0" encoding="utf-8"?>
<calcChain xmlns="http://schemas.openxmlformats.org/spreadsheetml/2006/main">
  <c r="T2" i="46" l="1"/>
  <c r="U2" i="46"/>
  <c r="T3" i="46"/>
  <c r="U3" i="46"/>
  <c r="T4" i="46"/>
  <c r="U4" i="46"/>
  <c r="T5" i="46"/>
  <c r="U5" i="46"/>
  <c r="T6" i="46"/>
  <c r="U6" i="46"/>
  <c r="T7" i="46"/>
  <c r="U7" i="46"/>
  <c r="T8" i="46"/>
  <c r="U8" i="46"/>
  <c r="T9" i="46"/>
  <c r="U9" i="46"/>
  <c r="T10" i="46"/>
  <c r="U10" i="46"/>
  <c r="T11" i="46"/>
  <c r="U11" i="46"/>
  <c r="T12" i="46"/>
  <c r="U12" i="46"/>
  <c r="T13" i="46"/>
  <c r="U13" i="46"/>
  <c r="T14" i="46"/>
  <c r="U14" i="46"/>
  <c r="T15" i="46"/>
  <c r="U15" i="46"/>
  <c r="T16" i="46"/>
  <c r="U16" i="46"/>
  <c r="T17" i="46"/>
  <c r="W17" i="46" s="1"/>
  <c r="U17" i="46"/>
  <c r="V17" i="46"/>
  <c r="T18" i="46"/>
  <c r="U18" i="46"/>
  <c r="T19" i="46"/>
  <c r="U19" i="46"/>
  <c r="T20" i="46"/>
  <c r="U20" i="46"/>
  <c r="T21" i="46"/>
  <c r="U21" i="46"/>
  <c r="T22" i="46"/>
  <c r="U22" i="46"/>
  <c r="T23" i="46"/>
  <c r="U23" i="46"/>
  <c r="T24" i="46"/>
  <c r="U24" i="46"/>
  <c r="T25" i="46"/>
  <c r="U25" i="46"/>
  <c r="L60" i="45" l="1"/>
  <c r="L95" i="45" l="1"/>
  <c r="L88" i="45"/>
  <c r="L100" i="45" l="1"/>
</calcChain>
</file>

<file path=xl/sharedStrings.xml><?xml version="1.0" encoding="utf-8"?>
<sst xmlns="http://schemas.openxmlformats.org/spreadsheetml/2006/main" count="990" uniqueCount="267">
  <si>
    <t>IC</t>
  </si>
  <si>
    <t>Agency</t>
  </si>
  <si>
    <t>State</t>
  </si>
  <si>
    <t>Zone</t>
  </si>
  <si>
    <t>Unit</t>
  </si>
  <si>
    <t>Cause</t>
  </si>
  <si>
    <t>CRW1</t>
  </si>
  <si>
    <t>CRW2</t>
  </si>
  <si>
    <t>HELO</t>
  </si>
  <si>
    <t>ENGS</t>
  </si>
  <si>
    <t>DOZR</t>
  </si>
  <si>
    <t>WTDR</t>
  </si>
  <si>
    <t>DegW</t>
  </si>
  <si>
    <t>MinW</t>
  </si>
  <si>
    <t>SecW</t>
  </si>
  <si>
    <t>Kind</t>
  </si>
  <si>
    <t>Long</t>
  </si>
  <si>
    <t>** = LAST ICS-209 RECEIVED</t>
  </si>
  <si>
    <t>DispCtr</t>
  </si>
  <si>
    <t>Lat</t>
  </si>
  <si>
    <t>DegN</t>
  </si>
  <si>
    <t>MinN</t>
  </si>
  <si>
    <t>SecN</t>
  </si>
  <si>
    <t>Name</t>
  </si>
  <si>
    <t>Start</t>
  </si>
  <si>
    <t>Acres</t>
  </si>
  <si>
    <t>Threatened</t>
  </si>
  <si>
    <t>Damaged</t>
  </si>
  <si>
    <t>Destroyed</t>
  </si>
  <si>
    <t>Fuels1</t>
  </si>
  <si>
    <t>Personnel</t>
  </si>
  <si>
    <t>SOUTHWEST COORDINATION CENTER</t>
  </si>
  <si>
    <t>Updated:</t>
  </si>
  <si>
    <t>ARIZONA</t>
  </si>
  <si>
    <t>Kind*</t>
  </si>
  <si>
    <t xml:space="preserve"> TOTAL ARIZONA WILDLAND FIRES &gt;100 ACRES</t>
  </si>
  <si>
    <t>NEW MEXICO WILDLAND FIRES &gt;100 ACRES</t>
  </si>
  <si>
    <r>
      <t>WEST TEXAS / OKLAHOMA</t>
    </r>
    <r>
      <rPr>
        <sz val="10"/>
        <color indexed="53"/>
        <rFont val="Trebuchet MS"/>
        <family val="2"/>
      </rPr>
      <t xml:space="preserve"> (Federal Units Only)</t>
    </r>
  </si>
  <si>
    <t>WEST TEXAS WILDLAND FIRES &gt;100 ACRES</t>
  </si>
  <si>
    <t>SOUTHWEST AREA WILDLAND FIRES &gt;100 ACRES</t>
  </si>
  <si>
    <t>*** = CAUSE</t>
  </si>
  <si>
    <t>End</t>
  </si>
  <si>
    <t>NR = No Report</t>
  </si>
  <si>
    <t xml:space="preserve">           L = Lightning Caused</t>
  </si>
  <si>
    <t>U = Under Investigation</t>
  </si>
  <si>
    <t>* = KIND</t>
  </si>
  <si>
    <t xml:space="preserve">      Contain, Control, or Out Date, or Final 209 Received</t>
  </si>
  <si>
    <t>As reported via FAMWEB - National ICS-209 Program</t>
  </si>
  <si>
    <t>Incidents in RED have not been finalized in the 209 Program.</t>
  </si>
  <si>
    <t>FSPC</t>
  </si>
  <si>
    <t>NM</t>
  </si>
  <si>
    <t>NMS</t>
  </si>
  <si>
    <t>PEZ</t>
  </si>
  <si>
    <t>ADC</t>
  </si>
  <si>
    <t>N3S</t>
  </si>
  <si>
    <t>BLM</t>
  </si>
  <si>
    <t>USFS</t>
  </si>
  <si>
    <t>BIA</t>
  </si>
  <si>
    <t>H</t>
  </si>
  <si>
    <t xml:space="preserve">        H = H Caused</t>
  </si>
  <si>
    <t>ABC</t>
  </si>
  <si>
    <t>ABZ</t>
  </si>
  <si>
    <t>LA</t>
  </si>
  <si>
    <t>LO</t>
  </si>
  <si>
    <t>NPS</t>
  </si>
  <si>
    <t>HIGHEST_LEVEL_IC</t>
  </si>
  <si>
    <t>2012 SWA YEAR-TO-DATE WILDLAND FIRES &gt; 100 ACRES</t>
  </si>
  <si>
    <t>Chicken</t>
  </si>
  <si>
    <t>TX</t>
  </si>
  <si>
    <t>LAP</t>
  </si>
  <si>
    <t>Fields</t>
  </si>
  <si>
    <t>Whippy</t>
  </si>
  <si>
    <t>Chevalier / Benavidez</t>
  </si>
  <si>
    <t>Hilton</t>
  </si>
  <si>
    <t>Ranch</t>
  </si>
  <si>
    <t>AZ</t>
  </si>
  <si>
    <t>AZS</t>
  </si>
  <si>
    <t>SEZ</t>
  </si>
  <si>
    <t>TDC</t>
  </si>
  <si>
    <t>SAD</t>
  </si>
  <si>
    <t>McClain</t>
  </si>
  <si>
    <t>NAZ</t>
  </si>
  <si>
    <t>A2S</t>
  </si>
  <si>
    <t>U</t>
  </si>
  <si>
    <t>Carlson</t>
  </si>
  <si>
    <t>Babo</t>
  </si>
  <si>
    <t>PZP</t>
  </si>
  <si>
    <t>PPA</t>
  </si>
  <si>
    <t>Miller</t>
  </si>
  <si>
    <t>Hooker</t>
  </si>
  <si>
    <t>CWZ</t>
  </si>
  <si>
    <t>PHC</t>
  </si>
  <si>
    <t>SCA</t>
  </si>
  <si>
    <t>Hopkins</t>
  </si>
  <si>
    <t>Shamrock</t>
  </si>
  <si>
    <t>CNF</t>
  </si>
  <si>
    <t>Condos</t>
  </si>
  <si>
    <t>Orio</t>
  </si>
  <si>
    <t>ROD</t>
  </si>
  <si>
    <t>Keller</t>
  </si>
  <si>
    <t>New Sub</t>
  </si>
  <si>
    <t>FYA</t>
  </si>
  <si>
    <t>Fernandez</t>
  </si>
  <si>
    <t>McCauley</t>
  </si>
  <si>
    <t>GLZ</t>
  </si>
  <si>
    <t>SDC</t>
  </si>
  <si>
    <t>Benavidez</t>
  </si>
  <si>
    <t>Jordan</t>
  </si>
  <si>
    <t>GNF</t>
  </si>
  <si>
    <t>Boykin</t>
  </si>
  <si>
    <t>Big John</t>
  </si>
  <si>
    <t>N5S</t>
  </si>
  <si>
    <t>L</t>
  </si>
  <si>
    <t>Deen</t>
  </si>
  <si>
    <t>Daughtery</t>
  </si>
  <si>
    <t>Chenault</t>
  </si>
  <si>
    <t>Apache Pass</t>
  </si>
  <si>
    <t>England</t>
  </si>
  <si>
    <t>School Canyon</t>
  </si>
  <si>
    <t>Wilson</t>
  </si>
  <si>
    <t>WMZ</t>
  </si>
  <si>
    <t>FTA</t>
  </si>
  <si>
    <t>Logan</t>
  </si>
  <si>
    <t>Bull Flat Fire</t>
  </si>
  <si>
    <t>Elwood</t>
  </si>
  <si>
    <t>Sunflower</t>
  </si>
  <si>
    <t>TNF</t>
  </si>
  <si>
    <t>Gladiator</t>
  </si>
  <si>
    <t>PRC</t>
  </si>
  <si>
    <t>PNF</t>
  </si>
  <si>
    <t>Reinarz</t>
  </si>
  <si>
    <t>Philbin</t>
  </si>
  <si>
    <t>Toadlena</t>
  </si>
  <si>
    <t>NAA</t>
  </si>
  <si>
    <t>FDC</t>
  </si>
  <si>
    <t>Glenmore</t>
  </si>
  <si>
    <t>Siacca</t>
  </si>
  <si>
    <t>4V Ranch</t>
  </si>
  <si>
    <t>SNZ</t>
  </si>
  <si>
    <t>SFC</t>
  </si>
  <si>
    <t>N4S</t>
  </si>
  <si>
    <t>Vigil</t>
  </si>
  <si>
    <t>Montezuma</t>
  </si>
  <si>
    <t>Whitewater-Baldy</t>
  </si>
  <si>
    <t>Alexis</t>
  </si>
  <si>
    <t>Cunningham</t>
  </si>
  <si>
    <t>Lee Ranch</t>
  </si>
  <si>
    <t>Full Moon</t>
  </si>
  <si>
    <t>Cater</t>
  </si>
  <si>
    <t>Cain</t>
  </si>
  <si>
    <t>Bear Springs</t>
  </si>
  <si>
    <t>SNF</t>
  </si>
  <si>
    <t>Delmerico</t>
  </si>
  <si>
    <t>Incident Commander</t>
  </si>
  <si>
    <t>Number</t>
  </si>
  <si>
    <t>Wildland Fire Name</t>
  </si>
  <si>
    <t>Disp. Ctr.</t>
  </si>
  <si>
    <t>Final 209</t>
  </si>
  <si>
    <t>Cause **</t>
  </si>
  <si>
    <t>Highest Leve IC</t>
  </si>
  <si>
    <t>257 Fire</t>
  </si>
  <si>
    <t>Little Bear</t>
  </si>
  <si>
    <t>LNF</t>
  </si>
  <si>
    <t>Colorado Peak</t>
  </si>
  <si>
    <t>Lane</t>
  </si>
  <si>
    <t>Wide Ruins 2</t>
  </si>
  <si>
    <t>Begay</t>
  </si>
  <si>
    <t>WDC</t>
  </si>
  <si>
    <t>KNF</t>
  </si>
  <si>
    <t>Bales</t>
  </si>
  <si>
    <t>Morrison</t>
  </si>
  <si>
    <t>Grand</t>
  </si>
  <si>
    <t>Poco</t>
  </si>
  <si>
    <t>Reidy</t>
  </si>
  <si>
    <t>Dennebito Wash</t>
  </si>
  <si>
    <t>Fox</t>
  </si>
  <si>
    <t>Hart</t>
  </si>
  <si>
    <t>South</t>
  </si>
  <si>
    <t>Romero</t>
  </si>
  <si>
    <t>ST</t>
  </si>
  <si>
    <t>N6S</t>
  </si>
  <si>
    <t>Templin / Day</t>
  </si>
  <si>
    <t>Canyon</t>
  </si>
  <si>
    <t>Black Canyon</t>
  </si>
  <si>
    <t>TCA</t>
  </si>
  <si>
    <t>Pearson</t>
  </si>
  <si>
    <t>Cottonwood</t>
  </si>
  <si>
    <t>Henderson</t>
  </si>
  <si>
    <t>Grapevine</t>
  </si>
  <si>
    <t>Phillips</t>
  </si>
  <si>
    <t>Horse Canyon</t>
  </si>
  <si>
    <t>Northcott</t>
  </si>
  <si>
    <t>Keystone Peak</t>
  </si>
  <si>
    <t>A3S</t>
  </si>
  <si>
    <t>Etshokin</t>
  </si>
  <si>
    <t>CIF</t>
  </si>
  <si>
    <t>Sawmill</t>
  </si>
  <si>
    <t>Winchester</t>
  </si>
  <si>
    <t>Gaynor</t>
  </si>
  <si>
    <t>Trap Peak</t>
  </si>
  <si>
    <t>Delack</t>
  </si>
  <si>
    <t>Pinnacle</t>
  </si>
  <si>
    <t>Mesa Draw</t>
  </si>
  <si>
    <t>Sierra Grande</t>
  </si>
  <si>
    <t>TAZ</t>
  </si>
  <si>
    <t>N2S</t>
  </si>
  <si>
    <t>Elliot</t>
  </si>
  <si>
    <t>Obryant</t>
  </si>
  <si>
    <t>Squaw Creek</t>
  </si>
  <si>
    <t>Day</t>
  </si>
  <si>
    <t>Aztec</t>
  </si>
  <si>
    <t>Garrett</t>
  </si>
  <si>
    <t>New River</t>
  </si>
  <si>
    <t>Keown</t>
  </si>
  <si>
    <t>Cooks Complex</t>
  </si>
  <si>
    <t>Ramirez</t>
  </si>
  <si>
    <t>Grand Wash Fire</t>
  </si>
  <si>
    <t>CRD</t>
  </si>
  <si>
    <t>Huff</t>
  </si>
  <si>
    <t>West Side Complex</t>
  </si>
  <si>
    <t>Robinson / Gesser</t>
  </si>
  <si>
    <t>Bar Clay</t>
  </si>
  <si>
    <t>Finch</t>
  </si>
  <si>
    <t>Highest Level IC</t>
  </si>
  <si>
    <t>+</t>
  </si>
  <si>
    <t>Cerro Del A</t>
  </si>
  <si>
    <t>MON</t>
  </si>
  <si>
    <t>TAD</t>
  </si>
  <si>
    <t>Pacheco</t>
  </si>
  <si>
    <t>East</t>
  </si>
  <si>
    <t>Allen</t>
  </si>
  <si>
    <t>Mistake Peak</t>
  </si>
  <si>
    <t>Francis Creek</t>
  </si>
  <si>
    <t>A1S</t>
  </si>
  <si>
    <t>Shumate</t>
  </si>
  <si>
    <t>Tsosie 2</t>
  </si>
  <si>
    <t>CRA</t>
  </si>
  <si>
    <t>Steward</t>
  </si>
  <si>
    <t>Charley</t>
  </si>
  <si>
    <t xml:space="preserve">     FSPC = Full Suppression / Perimeter Control</t>
  </si>
  <si>
    <t xml:space="preserve">     PZP   = Point or Zone Protection / Limited Perimeter Control</t>
  </si>
  <si>
    <t xml:space="preserve">     MCC  = Monitor / Confine / Contain (Resource Benefit)</t>
  </si>
  <si>
    <t>Hold Up</t>
  </si>
  <si>
    <t>Cornwell</t>
  </si>
  <si>
    <t>Jumpup</t>
  </si>
  <si>
    <t>River</t>
  </si>
  <si>
    <t>Stewart</t>
  </si>
  <si>
    <t>Queen</t>
  </si>
  <si>
    <t>Rose</t>
  </si>
  <si>
    <t>Trail</t>
  </si>
  <si>
    <t>Johnson</t>
  </si>
  <si>
    <t>Indian</t>
  </si>
  <si>
    <t>Brown</t>
  </si>
  <si>
    <t>Nobody's Looking</t>
  </si>
  <si>
    <t>Negal</t>
  </si>
  <si>
    <t>Peterson Road</t>
  </si>
  <si>
    <t>Big Canyon</t>
  </si>
  <si>
    <t>One Three Seven</t>
  </si>
  <si>
    <t>COF</t>
  </si>
  <si>
    <t>Frosbee</t>
  </si>
  <si>
    <t>Midnight</t>
  </si>
  <si>
    <t>CAF</t>
  </si>
  <si>
    <t>Mondragon</t>
  </si>
  <si>
    <t>Shorten</t>
  </si>
  <si>
    <t>Balish</t>
  </si>
  <si>
    <t>Maggie</t>
  </si>
  <si>
    <t>Mandell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</si>
</sst>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;@"/>
    <numFmt numFmtId="165" formatCode="0.0000"/>
    <numFmt numFmtId="166" formatCode="00"/>
    <numFmt numFmtId="167" formatCode="mm/dd/yy"/>
  </numFmts>
  <fonts count="3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20"/>
      <color indexed="9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2"/>
      <color indexed="18"/>
      <name val="Trebuchet MS"/>
      <family val="2"/>
    </font>
    <font>
      <sz val="12"/>
      <color indexed="8"/>
      <name val="Trebuchet MS"/>
      <family val="2"/>
    </font>
    <font>
      <b/>
      <sz val="12"/>
      <color indexed="56"/>
      <name val="Trebuchet MS"/>
      <family val="2"/>
    </font>
    <font>
      <b/>
      <sz val="16"/>
      <color indexed="53"/>
      <name val="Trebuchet MS"/>
      <family val="2"/>
    </font>
    <font>
      <b/>
      <sz val="10"/>
      <color indexed="9"/>
      <name val="Trebuchet MS"/>
      <family val="2"/>
    </font>
    <font>
      <sz val="11"/>
      <color indexed="9"/>
      <name val="Trebuchet MS"/>
      <family val="2"/>
    </font>
    <font>
      <b/>
      <sz val="10"/>
      <color indexed="9"/>
      <name val="Arial"/>
      <family val="2"/>
    </font>
    <font>
      <u/>
      <sz val="12"/>
      <color indexed="12"/>
      <name val="Trebuchet MS"/>
      <family val="2"/>
    </font>
    <font>
      <b/>
      <sz val="12"/>
      <color indexed="60"/>
      <name val="Trebuchet MS"/>
      <family val="2"/>
    </font>
    <font>
      <sz val="10"/>
      <color indexed="53"/>
      <name val="Trebuchet MS"/>
      <family val="2"/>
    </font>
    <font>
      <b/>
      <sz val="12"/>
      <color indexed="10"/>
      <name val="Trebuchet MS"/>
      <family val="2"/>
    </font>
    <font>
      <b/>
      <sz val="14"/>
      <color indexed="53"/>
      <name val="Trebuchet MS"/>
      <family val="2"/>
    </font>
    <font>
      <sz val="11"/>
      <color indexed="53"/>
      <name val="Trebuchet MS"/>
      <family val="2"/>
    </font>
    <font>
      <b/>
      <sz val="12"/>
      <color indexed="9"/>
      <name val="Trebuchet MS"/>
      <family val="2"/>
    </font>
    <font>
      <sz val="11"/>
      <name val="Arial"/>
      <family val="2"/>
    </font>
    <font>
      <sz val="12"/>
      <name val="Arial"/>
      <family val="2"/>
    </font>
    <font>
      <sz val="12"/>
      <color rgb="FFFF0000"/>
      <name val="Trebuchet MS"/>
      <family val="2"/>
    </font>
    <font>
      <sz val="10"/>
      <color rgb="FFFF0000"/>
      <name val="Arial"/>
      <family val="2"/>
    </font>
    <font>
      <b/>
      <sz val="10"/>
      <color theme="1"/>
      <name val="Trebuchet MS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0" xfId="0" applyFont="1"/>
    <xf numFmtId="0" fontId="10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1" applyFont="1" applyAlignment="1" applyProtection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1" applyFont="1" applyAlignment="1" applyProtection="1"/>
    <xf numFmtId="164" fontId="3" fillId="0" borderId="0" xfId="1" applyNumberFormat="1" applyFont="1" applyFill="1" applyBorder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7" fillId="0" borderId="0" xfId="1" applyFont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center" wrapText="1"/>
    </xf>
    <xf numFmtId="0" fontId="1" fillId="0" borderId="0" xfId="0" applyFont="1"/>
    <xf numFmtId="0" fontId="4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5" fillId="0" borderId="0" xfId="0" applyFont="1" applyBorder="1" applyAlignment="1">
      <alignment horizontal="left"/>
    </xf>
    <xf numFmtId="0" fontId="3" fillId="0" borderId="2" xfId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2" fillId="0" borderId="0" xfId="1" applyFont="1" applyFill="1" applyBorder="1" applyAlignment="1" applyProtection="1">
      <alignment wrapText="1"/>
    </xf>
    <xf numFmtId="0" fontId="3" fillId="0" borderId="2" xfId="0" applyFont="1" applyBorder="1"/>
    <xf numFmtId="0" fontId="12" fillId="0" borderId="2" xfId="1" applyFont="1" applyFill="1" applyBorder="1" applyAlignment="1" applyProtection="1">
      <alignment wrapText="1"/>
    </xf>
    <xf numFmtId="3" fontId="4" fillId="0" borderId="0" xfId="0" applyNumberFormat="1" applyFont="1"/>
    <xf numFmtId="3" fontId="12" fillId="0" borderId="0" xfId="0" applyNumberFormat="1" applyFont="1" applyFill="1" applyBorder="1" applyAlignment="1">
      <alignment horizontal="left"/>
    </xf>
    <xf numFmtId="3" fontId="8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9" fillId="9" borderId="1" xfId="0" applyNumberFormat="1" applyFont="1" applyFill="1" applyBorder="1" applyAlignment="1">
      <alignment horizontal="right"/>
    </xf>
    <xf numFmtId="3" fontId="23" fillId="10" borderId="1" xfId="0" applyNumberFormat="1" applyFont="1" applyFill="1" applyBorder="1" applyAlignment="1">
      <alignment horizontal="right"/>
    </xf>
    <xf numFmtId="3" fontId="2" fillId="0" borderId="0" xfId="1" applyNumberForma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vertical="top"/>
    </xf>
    <xf numFmtId="164" fontId="27" fillId="0" borderId="0" xfId="0" applyNumberFormat="1" applyFont="1" applyAlignment="1">
      <alignment vertical="top"/>
    </xf>
    <xf numFmtId="0" fontId="27" fillId="0" borderId="0" xfId="0" applyFont="1" applyAlignment="1">
      <alignment horizontal="center" vertical="top"/>
    </xf>
    <xf numFmtId="3" fontId="27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8" fillId="0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9" fillId="0" borderId="0" xfId="0" applyFont="1" applyAlignment="1">
      <alignment vertical="top"/>
    </xf>
    <xf numFmtId="164" fontId="29" fillId="0" borderId="0" xfId="0" applyNumberFormat="1" applyFont="1" applyAlignment="1">
      <alignment vertical="top"/>
    </xf>
    <xf numFmtId="0" fontId="29" fillId="0" borderId="0" xfId="0" applyFont="1" applyAlignment="1">
      <alignment horizontal="center" vertical="top"/>
    </xf>
    <xf numFmtId="3" fontId="29" fillId="0" borderId="0" xfId="0" applyNumberFormat="1" applyFont="1" applyAlignment="1">
      <alignment vertical="top"/>
    </xf>
    <xf numFmtId="0" fontId="5" fillId="0" borderId="0" xfId="0" applyFont="1" applyFill="1" applyAlignment="1">
      <alignment horizontal="center"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3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vertical="top"/>
    </xf>
    <xf numFmtId="0" fontId="5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7" borderId="0" xfId="0" applyFont="1" applyFill="1" applyAlignment="1">
      <alignment horizontal="center" vertical="top"/>
    </xf>
    <xf numFmtId="164" fontId="5" fillId="6" borderId="0" xfId="0" applyNumberFormat="1" applyFont="1" applyFill="1" applyAlignment="1">
      <alignment horizontal="center" vertical="top"/>
    </xf>
    <xf numFmtId="0" fontId="5" fillId="6" borderId="0" xfId="0" applyFont="1" applyFill="1" applyAlignment="1">
      <alignment horizontal="center" vertical="top"/>
    </xf>
    <xf numFmtId="3" fontId="5" fillId="6" borderId="0" xfId="0" applyNumberFormat="1" applyFont="1" applyFill="1" applyAlignment="1">
      <alignment horizontal="right" vertical="top"/>
    </xf>
    <xf numFmtId="3" fontId="5" fillId="6" borderId="0" xfId="0" applyNumberFormat="1" applyFont="1" applyFill="1" applyAlignment="1">
      <alignment horizontal="center" vertical="top" wrapText="1"/>
    </xf>
    <xf numFmtId="3" fontId="5" fillId="6" borderId="0" xfId="0" applyNumberFormat="1" applyFont="1" applyFill="1" applyAlignment="1">
      <alignment horizontal="center" vertical="top"/>
    </xf>
    <xf numFmtId="1" fontId="5" fillId="2" borderId="0" xfId="0" applyNumberFormat="1" applyFont="1" applyFill="1" applyAlignment="1">
      <alignment horizontal="center" vertical="top"/>
    </xf>
    <xf numFmtId="1" fontId="5" fillId="4" borderId="0" xfId="0" applyNumberFormat="1" applyFont="1" applyFill="1" applyAlignment="1">
      <alignment horizontal="center" vertical="top"/>
    </xf>
    <xf numFmtId="3" fontId="5" fillId="3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5" fillId="3" borderId="0" xfId="0" applyFont="1" applyFill="1" applyAlignment="1">
      <alignment horizontal="left" vertical="top"/>
    </xf>
    <xf numFmtId="166" fontId="5" fillId="8" borderId="0" xfId="0" applyNumberFormat="1" applyFont="1" applyFill="1" applyAlignment="1">
      <alignment horizontal="center" vertical="top"/>
    </xf>
    <xf numFmtId="0" fontId="5" fillId="8" borderId="0" xfId="0" applyFont="1" applyFill="1" applyAlignment="1">
      <alignment horizontal="center" vertical="top"/>
    </xf>
    <xf numFmtId="165" fontId="5" fillId="8" borderId="0" xfId="0" applyNumberFormat="1" applyFont="1" applyFill="1" applyAlignment="1">
      <alignment horizontal="right" vertical="top"/>
    </xf>
    <xf numFmtId="0" fontId="3" fillId="0" borderId="0" xfId="0" applyFont="1" applyAlignment="1">
      <alignment vertical="top"/>
    </xf>
    <xf numFmtId="0" fontId="9" fillId="0" borderId="0" xfId="0" applyFont="1" applyFill="1" applyAlignment="1">
      <alignment horizontal="center" vertical="top"/>
    </xf>
    <xf numFmtId="0" fontId="3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0" fontId="3" fillId="0" borderId="0" xfId="0" applyFont="1" applyFill="1" applyAlignment="1">
      <alignment vertical="top"/>
    </xf>
    <xf numFmtId="0" fontId="27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center" vertical="top" wrapText="1"/>
    </xf>
    <xf numFmtId="165" fontId="29" fillId="0" borderId="0" xfId="0" applyNumberFormat="1" applyFont="1" applyAlignment="1">
      <alignment horizontal="right" vertical="top"/>
    </xf>
    <xf numFmtId="1" fontId="29" fillId="0" borderId="0" xfId="0" applyNumberFormat="1" applyFont="1" applyAlignment="1">
      <alignment vertical="top"/>
    </xf>
    <xf numFmtId="0" fontId="22" fillId="0" borderId="0" xfId="0" applyFont="1" applyBorder="1" applyAlignment="1"/>
    <xf numFmtId="0" fontId="14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6" fillId="5" borderId="11" xfId="1" applyFont="1" applyFill="1" applyBorder="1" applyAlignment="1" applyProtection="1">
      <alignment horizontal="center" wrapText="1"/>
    </xf>
    <xf numFmtId="0" fontId="6" fillId="5" borderId="0" xfId="1" applyFont="1" applyFill="1" applyBorder="1" applyAlignment="1" applyProtection="1">
      <alignment horizontal="center" wrapText="1"/>
    </xf>
    <xf numFmtId="0" fontId="6" fillId="5" borderId="0" xfId="0" applyFont="1" applyFill="1" applyBorder="1" applyAlignment="1">
      <alignment wrapText="1"/>
    </xf>
    <xf numFmtId="0" fontId="7" fillId="5" borderId="0" xfId="0" applyFont="1" applyFill="1" applyBorder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4" fontId="12" fillId="0" borderId="0" xfId="0" applyNumberFormat="1" applyFont="1" applyAlignment="1">
      <alignment horizontal="center" vertical="center" wrapText="1"/>
    </xf>
    <xf numFmtId="0" fontId="13" fillId="0" borderId="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7" fontId="21" fillId="0" borderId="0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5" fillId="0" borderId="3" xfId="0" applyFont="1" applyBorder="1" applyAlignment="1">
      <alignment horizontal="left" vertical="top"/>
    </xf>
    <xf numFmtId="0" fontId="25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26" fillId="0" borderId="6" xfId="0" applyFont="1" applyBorder="1" applyAlignment="1"/>
    <xf numFmtId="0" fontId="27" fillId="0" borderId="7" xfId="0" applyFont="1" applyBorder="1" applyAlignment="1"/>
    <xf numFmtId="0" fontId="27" fillId="0" borderId="10" xfId="0" applyFont="1" applyBorder="1" applyAlignment="1"/>
    <xf numFmtId="0" fontId="3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3" fillId="0" borderId="2" xfId="1" applyFont="1" applyFill="1" applyBorder="1" applyAlignment="1" applyProtection="1">
      <alignment horizontal="left"/>
    </xf>
    <xf numFmtId="0" fontId="24" fillId="0" borderId="0" xfId="0" applyFont="1" applyFill="1" applyBorder="1" applyAlignment="1"/>
    <xf numFmtId="0" fontId="0" fillId="0" borderId="5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101</xdr:row>
      <xdr:rowOff>85725</xdr:rowOff>
    </xdr:from>
    <xdr:to>
      <xdr:col>14</xdr:col>
      <xdr:colOff>0</xdr:colOff>
      <xdr:row>101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95275" y="34785300"/>
          <a:ext cx="8553450" cy="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97</xdr:row>
      <xdr:rowOff>85725</xdr:rowOff>
    </xdr:from>
    <xdr:to>
      <xdr:col>14</xdr:col>
      <xdr:colOff>0</xdr:colOff>
      <xdr:row>97</xdr:row>
      <xdr:rowOff>85725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295275" y="33851850"/>
          <a:ext cx="8553450" cy="0"/>
        </a:xfrm>
        <a:prstGeom prst="line">
          <a:avLst/>
        </a:prstGeom>
        <a:noFill/>
        <a:ln w="25400">
          <a:solidFill>
            <a:srgbClr val="003366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25"/>
  <sheetViews>
    <sheetView tabSelected="1" workbookViewId="0">
      <pane ySplit="1" topLeftCell="A2" activePane="bottomLeft" state="frozen"/>
      <selection pane="bottomLeft" activeCell="F13" sqref="F13"/>
    </sheetView>
  </sheetViews>
  <sheetFormatPr defaultRowHeight="12.75" x14ac:dyDescent="0.2"/>
  <cols>
    <col min="1" max="1" width="19.85546875" style="88" bestFit="1" customWidth="1"/>
    <col min="2" max="7" width="9.140625" style="73" customWidth="1"/>
    <col min="8" max="9" width="9.140625" style="82" customWidth="1"/>
    <col min="10" max="10" width="9.140625" style="83" customWidth="1"/>
    <col min="11" max="11" width="10.140625" style="84" customWidth="1"/>
    <col min="12" max="12" width="22.7109375" style="98" customWidth="1"/>
    <col min="13" max="13" width="16.7109375" style="83" customWidth="1"/>
    <col min="14" max="18" width="9.140625" style="73" customWidth="1"/>
    <col min="19" max="19" width="9.140625" style="73"/>
    <col min="20" max="20" width="7.7109375" style="85" bestFit="1" customWidth="1"/>
    <col min="21" max="21" width="10.7109375" style="85" customWidth="1"/>
    <col min="22" max="22" width="9.140625" style="85"/>
    <col min="23" max="23" width="10.7109375" style="85" customWidth="1"/>
    <col min="24" max="24" width="9.5703125" style="86" bestFit="1" customWidth="1"/>
    <col min="25" max="27" width="9.140625" style="86"/>
    <col min="28" max="33" width="9.140625" style="84"/>
    <col min="34" max="34" width="9.5703125" style="84" bestFit="1" customWidth="1"/>
    <col min="35" max="35" width="28.42578125" style="73" bestFit="1" customWidth="1"/>
    <col min="36" max="16384" width="9.140625" style="73"/>
  </cols>
  <sheetData>
    <row r="1" spans="1:36" ht="15" x14ac:dyDescent="0.2">
      <c r="A1" s="100" t="s">
        <v>23</v>
      </c>
      <c r="B1" s="89" t="s">
        <v>15</v>
      </c>
      <c r="C1" s="89" t="s">
        <v>2</v>
      </c>
      <c r="D1" s="89" t="s">
        <v>1</v>
      </c>
      <c r="E1" s="89" t="s">
        <v>3</v>
      </c>
      <c r="F1" s="89" t="s">
        <v>18</v>
      </c>
      <c r="G1" s="89" t="s">
        <v>4</v>
      </c>
      <c r="H1" s="90" t="s">
        <v>24</v>
      </c>
      <c r="I1" s="90" t="s">
        <v>41</v>
      </c>
      <c r="J1" s="91" t="s">
        <v>5</v>
      </c>
      <c r="K1" s="92" t="s">
        <v>25</v>
      </c>
      <c r="L1" s="93" t="s">
        <v>0</v>
      </c>
      <c r="M1" s="94" t="s">
        <v>65</v>
      </c>
      <c r="N1" s="101" t="s">
        <v>20</v>
      </c>
      <c r="O1" s="101" t="s">
        <v>21</v>
      </c>
      <c r="P1" s="101" t="s">
        <v>22</v>
      </c>
      <c r="Q1" s="102" t="s">
        <v>12</v>
      </c>
      <c r="R1" s="101" t="s">
        <v>13</v>
      </c>
      <c r="S1" s="101" t="s">
        <v>14</v>
      </c>
      <c r="T1" s="103" t="s">
        <v>62</v>
      </c>
      <c r="U1" s="103" t="s">
        <v>63</v>
      </c>
      <c r="V1" s="103" t="s">
        <v>19</v>
      </c>
      <c r="W1" s="103" t="s">
        <v>16</v>
      </c>
      <c r="X1" s="95" t="s">
        <v>26</v>
      </c>
      <c r="Y1" s="95" t="s">
        <v>27</v>
      </c>
      <c r="Z1" s="95" t="s">
        <v>28</v>
      </c>
      <c r="AA1" s="96" t="s">
        <v>29</v>
      </c>
      <c r="AB1" s="97" t="s">
        <v>6</v>
      </c>
      <c r="AC1" s="97" t="s">
        <v>7</v>
      </c>
      <c r="AD1" s="97" t="s">
        <v>8</v>
      </c>
      <c r="AE1" s="97" t="s">
        <v>9</v>
      </c>
      <c r="AF1" s="97" t="s">
        <v>10</v>
      </c>
      <c r="AG1" s="97" t="s">
        <v>11</v>
      </c>
      <c r="AH1" s="97" t="s">
        <v>30</v>
      </c>
      <c r="AI1" s="87"/>
      <c r="AJ1" s="87"/>
    </row>
    <row r="2" spans="1:36" x14ac:dyDescent="0.2">
      <c r="A2" s="88" t="s">
        <v>71</v>
      </c>
      <c r="B2" s="73" t="s">
        <v>49</v>
      </c>
      <c r="C2" s="73" t="s">
        <v>50</v>
      </c>
      <c r="D2" s="73" t="s">
        <v>51</v>
      </c>
      <c r="E2" s="73" t="s">
        <v>52</v>
      </c>
      <c r="F2" s="73" t="s">
        <v>53</v>
      </c>
      <c r="G2" s="73" t="s">
        <v>54</v>
      </c>
      <c r="H2" s="82">
        <v>40930</v>
      </c>
      <c r="I2" s="82">
        <v>40930</v>
      </c>
      <c r="J2" s="83" t="s">
        <v>58</v>
      </c>
      <c r="K2" s="84">
        <v>1369</v>
      </c>
      <c r="L2" s="98" t="s">
        <v>72</v>
      </c>
      <c r="M2" s="83">
        <v>3</v>
      </c>
      <c r="N2" s="73">
        <v>32</v>
      </c>
      <c r="O2" s="73">
        <v>34</v>
      </c>
      <c r="P2" s="73">
        <v>35</v>
      </c>
      <c r="Q2" s="73">
        <v>108</v>
      </c>
      <c r="R2" s="73">
        <v>20</v>
      </c>
      <c r="S2" s="73">
        <v>23</v>
      </c>
      <c r="T2" s="85">
        <f>N2+(O2+(P2/60))/60</f>
        <v>32.576388888888886</v>
      </c>
      <c r="U2" s="85">
        <f>-(Q2+(R2+(S2/60))/60)</f>
        <v>-108.33972222222222</v>
      </c>
      <c r="V2" s="85">
        <v>32.576388888888886</v>
      </c>
      <c r="W2" s="85">
        <v>-108.33972222222222</v>
      </c>
      <c r="X2" s="86">
        <v>0</v>
      </c>
      <c r="Y2" s="86">
        <v>0</v>
      </c>
      <c r="Z2" s="86">
        <v>0</v>
      </c>
      <c r="AA2" s="86">
        <v>1</v>
      </c>
      <c r="AB2" s="84">
        <v>0</v>
      </c>
      <c r="AC2" s="84">
        <v>0</v>
      </c>
      <c r="AD2" s="84">
        <v>0</v>
      </c>
      <c r="AE2" s="84">
        <v>8</v>
      </c>
      <c r="AF2" s="84">
        <v>0</v>
      </c>
      <c r="AG2" s="84">
        <v>0</v>
      </c>
      <c r="AH2" s="84">
        <v>28</v>
      </c>
    </row>
    <row r="3" spans="1:36" x14ac:dyDescent="0.2">
      <c r="A3" s="88" t="s">
        <v>97</v>
      </c>
      <c r="B3" s="73" t="s">
        <v>49</v>
      </c>
      <c r="C3" s="73" t="s">
        <v>50</v>
      </c>
      <c r="D3" s="73" t="s">
        <v>55</v>
      </c>
      <c r="E3" s="73" t="s">
        <v>52</v>
      </c>
      <c r="F3" s="73" t="s">
        <v>53</v>
      </c>
      <c r="G3" s="73" t="s">
        <v>98</v>
      </c>
      <c r="H3" s="82">
        <v>41000</v>
      </c>
      <c r="I3" s="82">
        <v>41002</v>
      </c>
      <c r="J3" s="83" t="s">
        <v>58</v>
      </c>
      <c r="K3" s="84">
        <v>829</v>
      </c>
      <c r="L3" s="98" t="s">
        <v>99</v>
      </c>
      <c r="M3" s="83">
        <v>4</v>
      </c>
      <c r="N3" s="73">
        <v>33</v>
      </c>
      <c r="O3" s="73">
        <v>31</v>
      </c>
      <c r="P3" s="73">
        <v>35</v>
      </c>
      <c r="Q3" s="73">
        <v>105</v>
      </c>
      <c r="R3" s="73">
        <v>30</v>
      </c>
      <c r="S3" s="73">
        <v>21</v>
      </c>
      <c r="T3" s="85">
        <f>N3+(O3+(P3/60))/60</f>
        <v>33.526388888888889</v>
      </c>
      <c r="U3" s="85">
        <f>-(Q3+(R3+(S3/60))/60)</f>
        <v>-105.50583333333333</v>
      </c>
      <c r="V3" s="85">
        <v>33.526388888888889</v>
      </c>
      <c r="W3" s="85">
        <v>-105.50583333333333</v>
      </c>
      <c r="X3" s="86">
        <v>1</v>
      </c>
      <c r="Y3" s="86">
        <v>0</v>
      </c>
      <c r="Z3" s="86">
        <v>0</v>
      </c>
      <c r="AA3" s="86">
        <v>6</v>
      </c>
      <c r="AB3" s="84">
        <v>0</v>
      </c>
      <c r="AC3" s="84">
        <v>1</v>
      </c>
      <c r="AD3" s="84">
        <v>0</v>
      </c>
      <c r="AE3" s="84">
        <v>6</v>
      </c>
      <c r="AF3" s="84">
        <v>0</v>
      </c>
      <c r="AG3" s="84">
        <v>1</v>
      </c>
      <c r="AH3" s="84">
        <v>44</v>
      </c>
    </row>
    <row r="4" spans="1:36" s="69" customFormat="1" x14ac:dyDescent="0.2">
      <c r="A4" s="88" t="s">
        <v>103</v>
      </c>
      <c r="B4" s="73" t="s">
        <v>49</v>
      </c>
      <c r="C4" s="73" t="s">
        <v>50</v>
      </c>
      <c r="D4" s="73" t="s">
        <v>51</v>
      </c>
      <c r="E4" s="73" t="s">
        <v>104</v>
      </c>
      <c r="F4" s="73" t="s">
        <v>105</v>
      </c>
      <c r="G4" s="73" t="s">
        <v>54</v>
      </c>
      <c r="H4" s="82">
        <v>41010</v>
      </c>
      <c r="I4" s="82">
        <v>41011</v>
      </c>
      <c r="J4" s="83" t="s">
        <v>58</v>
      </c>
      <c r="K4" s="84">
        <v>1000</v>
      </c>
      <c r="L4" s="98" t="s">
        <v>106</v>
      </c>
      <c r="M4" s="83">
        <v>3</v>
      </c>
      <c r="N4" s="73">
        <v>32</v>
      </c>
      <c r="O4" s="73">
        <v>36</v>
      </c>
      <c r="P4" s="73">
        <v>9</v>
      </c>
      <c r="Q4" s="73">
        <v>108</v>
      </c>
      <c r="R4" s="73">
        <v>12</v>
      </c>
      <c r="S4" s="73">
        <v>59</v>
      </c>
      <c r="T4" s="85">
        <f>N4+(O4+(P4/60))/60</f>
        <v>32.602499999999999</v>
      </c>
      <c r="U4" s="85">
        <f>-(Q4+(R4+(S4/60))/60)</f>
        <v>-108.21638888888889</v>
      </c>
      <c r="V4" s="85">
        <v>32.602499999999999</v>
      </c>
      <c r="W4" s="85">
        <v>-108.21638888888889</v>
      </c>
      <c r="X4" s="86">
        <v>1</v>
      </c>
      <c r="Y4" s="86">
        <v>0</v>
      </c>
      <c r="Z4" s="86">
        <v>0</v>
      </c>
      <c r="AA4" s="86">
        <v>3</v>
      </c>
      <c r="AB4" s="84">
        <v>0</v>
      </c>
      <c r="AC4" s="84">
        <v>0</v>
      </c>
      <c r="AD4" s="84">
        <v>0</v>
      </c>
      <c r="AE4" s="84">
        <v>2</v>
      </c>
      <c r="AF4" s="84">
        <v>0</v>
      </c>
      <c r="AG4" s="84">
        <v>0</v>
      </c>
      <c r="AH4" s="84">
        <v>7</v>
      </c>
    </row>
    <row r="5" spans="1:36" s="69" customFormat="1" x14ac:dyDescent="0.2">
      <c r="A5" s="88" t="s">
        <v>107</v>
      </c>
      <c r="B5" s="73" t="s">
        <v>49</v>
      </c>
      <c r="C5" s="73" t="s">
        <v>50</v>
      </c>
      <c r="D5" s="73" t="s">
        <v>56</v>
      </c>
      <c r="E5" s="73" t="s">
        <v>104</v>
      </c>
      <c r="F5" s="73" t="s">
        <v>105</v>
      </c>
      <c r="G5" s="73" t="s">
        <v>108</v>
      </c>
      <c r="H5" s="82">
        <v>41011</v>
      </c>
      <c r="I5" s="82">
        <v>41020</v>
      </c>
      <c r="J5" s="83" t="s">
        <v>83</v>
      </c>
      <c r="K5" s="84">
        <v>409</v>
      </c>
      <c r="L5" s="98" t="s">
        <v>109</v>
      </c>
      <c r="M5" s="83">
        <v>3</v>
      </c>
      <c r="N5" s="73">
        <v>33</v>
      </c>
      <c r="O5" s="73">
        <v>7</v>
      </c>
      <c r="P5" s="73">
        <v>50</v>
      </c>
      <c r="Q5" s="73">
        <v>108</v>
      </c>
      <c r="R5" s="73">
        <v>7</v>
      </c>
      <c r="S5" s="73">
        <v>59</v>
      </c>
      <c r="T5" s="85">
        <f>N5+(O5+(P5/60))/60</f>
        <v>33.130555555555553</v>
      </c>
      <c r="U5" s="85">
        <f>-(Q5+(R5+(S5/60))/60)</f>
        <v>-108.13305555555556</v>
      </c>
      <c r="V5" s="85">
        <v>33.130555555555553</v>
      </c>
      <c r="W5" s="85">
        <v>-108.13305555555556</v>
      </c>
      <c r="X5" s="86">
        <v>0</v>
      </c>
      <c r="Y5" s="86">
        <v>0</v>
      </c>
      <c r="Z5" s="86">
        <v>0</v>
      </c>
      <c r="AA5" s="86">
        <v>10</v>
      </c>
      <c r="AB5" s="84">
        <v>2</v>
      </c>
      <c r="AC5" s="84">
        <v>2</v>
      </c>
      <c r="AD5" s="84">
        <v>1</v>
      </c>
      <c r="AE5" s="84">
        <v>0</v>
      </c>
      <c r="AF5" s="84">
        <v>0</v>
      </c>
      <c r="AG5" s="84">
        <v>0</v>
      </c>
      <c r="AH5" s="84">
        <v>100</v>
      </c>
    </row>
    <row r="6" spans="1:36" x14ac:dyDescent="0.2">
      <c r="A6" s="88" t="s">
        <v>110</v>
      </c>
      <c r="B6" s="73" t="s">
        <v>49</v>
      </c>
      <c r="C6" s="73" t="s">
        <v>50</v>
      </c>
      <c r="D6" s="73" t="s">
        <v>51</v>
      </c>
      <c r="E6" s="73" t="s">
        <v>52</v>
      </c>
      <c r="F6" s="73" t="s">
        <v>53</v>
      </c>
      <c r="G6" s="73" t="s">
        <v>111</v>
      </c>
      <c r="H6" s="82">
        <v>41021</v>
      </c>
      <c r="I6" s="82">
        <v>41021</v>
      </c>
      <c r="J6" s="83" t="s">
        <v>112</v>
      </c>
      <c r="K6" s="84">
        <v>850</v>
      </c>
      <c r="L6" s="98" t="s">
        <v>113</v>
      </c>
      <c r="M6" s="83">
        <v>5</v>
      </c>
      <c r="N6" s="73">
        <v>34</v>
      </c>
      <c r="O6" s="73">
        <v>14</v>
      </c>
      <c r="P6" s="73">
        <v>10</v>
      </c>
      <c r="Q6" s="73">
        <v>103</v>
      </c>
      <c r="R6" s="73">
        <v>52</v>
      </c>
      <c r="S6" s="73">
        <v>55</v>
      </c>
      <c r="T6" s="85">
        <f>N6+(O6+(P6/60))/60</f>
        <v>34.236111111111114</v>
      </c>
      <c r="U6" s="85">
        <f>-(Q6+(R6+(S6/60))/60)</f>
        <v>-103.88194444444444</v>
      </c>
      <c r="V6" s="85">
        <v>34.236111111111114</v>
      </c>
      <c r="W6" s="85">
        <v>-103.88194444444444</v>
      </c>
      <c r="X6" s="86">
        <v>0</v>
      </c>
      <c r="Y6" s="86">
        <v>0</v>
      </c>
      <c r="Z6" s="86">
        <v>0</v>
      </c>
      <c r="AA6" s="86">
        <v>1</v>
      </c>
      <c r="AB6" s="84">
        <v>0</v>
      </c>
      <c r="AC6" s="84">
        <v>0</v>
      </c>
      <c r="AD6" s="84">
        <v>0</v>
      </c>
      <c r="AE6" s="84">
        <v>0</v>
      </c>
      <c r="AF6" s="84">
        <v>0</v>
      </c>
      <c r="AG6" s="84">
        <v>0</v>
      </c>
      <c r="AH6" s="84">
        <v>0</v>
      </c>
    </row>
    <row r="7" spans="1:36" x14ac:dyDescent="0.2">
      <c r="A7" s="88" t="s">
        <v>114</v>
      </c>
      <c r="B7" s="73" t="s">
        <v>49</v>
      </c>
      <c r="C7" s="73" t="s">
        <v>50</v>
      </c>
      <c r="D7" s="73" t="s">
        <v>51</v>
      </c>
      <c r="E7" s="73" t="s">
        <v>52</v>
      </c>
      <c r="F7" s="73" t="s">
        <v>53</v>
      </c>
      <c r="G7" s="73" t="s">
        <v>111</v>
      </c>
      <c r="H7" s="82">
        <v>41021</v>
      </c>
      <c r="I7" s="82">
        <v>41021</v>
      </c>
      <c r="J7" s="83" t="s">
        <v>112</v>
      </c>
      <c r="K7" s="84">
        <v>960</v>
      </c>
      <c r="L7" s="98" t="s">
        <v>115</v>
      </c>
      <c r="M7" s="83">
        <v>5</v>
      </c>
      <c r="N7" s="73">
        <v>34</v>
      </c>
      <c r="O7" s="73">
        <v>3</v>
      </c>
      <c r="P7" s="73">
        <v>56</v>
      </c>
      <c r="Q7" s="73">
        <v>103</v>
      </c>
      <c r="R7" s="73">
        <v>37</v>
      </c>
      <c r="S7" s="73">
        <v>56</v>
      </c>
      <c r="T7" s="85">
        <f>N7+(O7+(P7/60))/60</f>
        <v>34.065555555555555</v>
      </c>
      <c r="U7" s="85">
        <f>-(Q7+(R7+(S7/60))/60)</f>
        <v>-103.63222222222223</v>
      </c>
      <c r="V7" s="85">
        <v>34.065555555555555</v>
      </c>
      <c r="W7" s="85">
        <v>-103.63222222222223</v>
      </c>
      <c r="X7" s="86">
        <v>0</v>
      </c>
      <c r="Y7" s="86">
        <v>0</v>
      </c>
      <c r="Z7" s="86">
        <v>0</v>
      </c>
      <c r="AA7" s="86">
        <v>1</v>
      </c>
      <c r="AB7" s="84">
        <v>0</v>
      </c>
      <c r="AC7" s="84">
        <v>0</v>
      </c>
      <c r="AD7" s="84">
        <v>0</v>
      </c>
      <c r="AE7" s="84">
        <v>0</v>
      </c>
      <c r="AF7" s="84">
        <v>0</v>
      </c>
      <c r="AG7" s="84">
        <v>0</v>
      </c>
      <c r="AH7" s="84">
        <v>0</v>
      </c>
    </row>
    <row r="8" spans="1:36" x14ac:dyDescent="0.2">
      <c r="A8" s="88" t="s">
        <v>221</v>
      </c>
      <c r="B8" s="73" t="s">
        <v>49</v>
      </c>
      <c r="C8" s="73" t="s">
        <v>50</v>
      </c>
      <c r="D8" s="73" t="s">
        <v>51</v>
      </c>
      <c r="E8" s="73" t="s">
        <v>52</v>
      </c>
      <c r="F8" s="73" t="s">
        <v>53</v>
      </c>
      <c r="G8" s="73" t="s">
        <v>111</v>
      </c>
      <c r="H8" s="82">
        <v>41023</v>
      </c>
      <c r="I8" s="82">
        <v>41025</v>
      </c>
      <c r="J8" s="83" t="s">
        <v>112</v>
      </c>
      <c r="K8" s="84">
        <v>301</v>
      </c>
      <c r="L8" s="98" t="s">
        <v>222</v>
      </c>
      <c r="M8" s="83">
        <v>4</v>
      </c>
      <c r="N8" s="73">
        <v>32</v>
      </c>
      <c r="O8" s="73">
        <v>39</v>
      </c>
      <c r="P8" s="73">
        <v>23</v>
      </c>
      <c r="Q8" s="73">
        <v>105</v>
      </c>
      <c r="R8" s="73">
        <v>19</v>
      </c>
      <c r="S8" s="73">
        <v>35</v>
      </c>
      <c r="T8" s="85">
        <f>N8+(O8+(P8/60))/60</f>
        <v>32.656388888888891</v>
      </c>
      <c r="U8" s="85">
        <f>-(Q8+(R8+(S8/60))/60)</f>
        <v>-105.32638888888889</v>
      </c>
      <c r="V8" s="85">
        <v>32.656388888888891</v>
      </c>
      <c r="W8" s="85">
        <v>-105.32638888888889</v>
      </c>
      <c r="X8" s="86">
        <v>1</v>
      </c>
      <c r="Y8" s="86">
        <v>0</v>
      </c>
      <c r="Z8" s="86">
        <v>0</v>
      </c>
      <c r="AA8" s="86">
        <v>1</v>
      </c>
      <c r="AB8" s="84">
        <v>1</v>
      </c>
      <c r="AC8" s="84">
        <v>0</v>
      </c>
      <c r="AD8" s="84">
        <v>0</v>
      </c>
      <c r="AE8" s="84">
        <v>5</v>
      </c>
      <c r="AF8" s="84">
        <v>0</v>
      </c>
      <c r="AG8" s="84">
        <v>0</v>
      </c>
      <c r="AH8" s="84">
        <v>36</v>
      </c>
    </row>
    <row r="9" spans="1:36" x14ac:dyDescent="0.2">
      <c r="A9" s="88" t="s">
        <v>143</v>
      </c>
      <c r="B9" s="73" t="s">
        <v>49</v>
      </c>
      <c r="C9" s="73" t="s">
        <v>50</v>
      </c>
      <c r="D9" s="73" t="s">
        <v>56</v>
      </c>
      <c r="E9" s="73" t="s">
        <v>104</v>
      </c>
      <c r="F9" s="73" t="s">
        <v>105</v>
      </c>
      <c r="G9" s="73" t="s">
        <v>108</v>
      </c>
      <c r="H9" s="82">
        <v>41045</v>
      </c>
      <c r="I9" s="82">
        <v>41109</v>
      </c>
      <c r="J9" s="83" t="s">
        <v>112</v>
      </c>
      <c r="K9" s="84">
        <v>297845</v>
      </c>
      <c r="L9" s="98" t="s">
        <v>136</v>
      </c>
      <c r="M9" s="83">
        <v>1</v>
      </c>
      <c r="N9" s="73">
        <v>33</v>
      </c>
      <c r="O9" s="73">
        <v>20</v>
      </c>
      <c r="P9" s="73">
        <v>41</v>
      </c>
      <c r="Q9" s="73">
        <v>108</v>
      </c>
      <c r="R9" s="73">
        <v>42</v>
      </c>
      <c r="S9" s="73">
        <v>37</v>
      </c>
      <c r="T9" s="85">
        <f>N9+(O9+(P9/60))/60</f>
        <v>33.344722222222224</v>
      </c>
      <c r="U9" s="85">
        <f>-(Q9+(R9+(S9/60))/60)</f>
        <v>-108.71027777777778</v>
      </c>
      <c r="V9" s="85">
        <v>33.344722222222224</v>
      </c>
      <c r="W9" s="85">
        <v>-108.71027777777778</v>
      </c>
      <c r="X9" s="86">
        <v>63</v>
      </c>
      <c r="Y9" s="86">
        <v>0</v>
      </c>
      <c r="Z9" s="86">
        <v>20</v>
      </c>
      <c r="AA9" s="86">
        <v>10</v>
      </c>
      <c r="AB9" s="84">
        <v>8</v>
      </c>
      <c r="AC9" s="84">
        <v>2</v>
      </c>
      <c r="AD9" s="84">
        <v>4</v>
      </c>
      <c r="AE9" s="84">
        <v>15</v>
      </c>
      <c r="AG9" s="84">
        <v>8</v>
      </c>
      <c r="AH9" s="84">
        <v>506</v>
      </c>
    </row>
    <row r="10" spans="1:36" x14ac:dyDescent="0.2">
      <c r="A10" s="110" t="s">
        <v>137</v>
      </c>
      <c r="B10" s="77" t="s">
        <v>49</v>
      </c>
      <c r="C10" s="77" t="s">
        <v>50</v>
      </c>
      <c r="D10" s="77" t="s">
        <v>51</v>
      </c>
      <c r="E10" s="77" t="s">
        <v>138</v>
      </c>
      <c r="F10" s="77" t="s">
        <v>139</v>
      </c>
      <c r="G10" s="77" t="s">
        <v>140</v>
      </c>
      <c r="H10" s="78">
        <v>41058</v>
      </c>
      <c r="I10" s="78">
        <v>41060</v>
      </c>
      <c r="J10" s="79" t="s">
        <v>112</v>
      </c>
      <c r="K10" s="80">
        <v>300</v>
      </c>
      <c r="L10" s="111" t="s">
        <v>141</v>
      </c>
      <c r="M10" s="79">
        <v>3</v>
      </c>
      <c r="N10" s="77">
        <v>35</v>
      </c>
      <c r="O10" s="77">
        <v>31</v>
      </c>
      <c r="P10" s="77">
        <v>0</v>
      </c>
      <c r="Q10" s="77">
        <v>104</v>
      </c>
      <c r="R10" s="77">
        <v>13</v>
      </c>
      <c r="S10" s="77">
        <v>0</v>
      </c>
      <c r="T10" s="112">
        <f>N10+(O10+(P10/60))/60</f>
        <v>35.516666666666666</v>
      </c>
      <c r="U10" s="112">
        <f>-(Q10+(R10+(S10/60))/60)</f>
        <v>-104.21666666666667</v>
      </c>
      <c r="V10" s="112">
        <v>35.516666666666666</v>
      </c>
      <c r="W10" s="112">
        <v>-104.21666666666667</v>
      </c>
      <c r="X10" s="113">
        <v>0</v>
      </c>
      <c r="Y10" s="113">
        <v>0</v>
      </c>
      <c r="Z10" s="113">
        <v>0</v>
      </c>
      <c r="AA10" s="113">
        <v>5</v>
      </c>
      <c r="AB10" s="113">
        <v>0</v>
      </c>
      <c r="AC10" s="113">
        <v>0</v>
      </c>
      <c r="AD10" s="113">
        <v>0</v>
      </c>
      <c r="AE10" s="80">
        <v>2</v>
      </c>
      <c r="AF10" s="80">
        <v>0</v>
      </c>
      <c r="AG10" s="80">
        <v>0</v>
      </c>
      <c r="AH10" s="80">
        <v>7</v>
      </c>
    </row>
    <row r="11" spans="1:36" x14ac:dyDescent="0.2">
      <c r="A11" s="88" t="s">
        <v>144</v>
      </c>
      <c r="B11" s="73" t="s">
        <v>49</v>
      </c>
      <c r="C11" s="73" t="s">
        <v>50</v>
      </c>
      <c r="D11" s="73" t="s">
        <v>51</v>
      </c>
      <c r="E11" s="73" t="s">
        <v>52</v>
      </c>
      <c r="F11" s="73" t="s">
        <v>53</v>
      </c>
      <c r="G11" s="73" t="s">
        <v>111</v>
      </c>
      <c r="H11" s="82">
        <v>41062</v>
      </c>
      <c r="I11" s="82">
        <v>41064</v>
      </c>
      <c r="J11" s="83" t="s">
        <v>83</v>
      </c>
      <c r="K11" s="84">
        <v>587</v>
      </c>
      <c r="L11" s="98" t="s">
        <v>145</v>
      </c>
      <c r="M11" s="83">
        <v>4</v>
      </c>
      <c r="N11" s="73">
        <v>33</v>
      </c>
      <c r="O11" s="73">
        <v>27</v>
      </c>
      <c r="P11" s="73">
        <v>20</v>
      </c>
      <c r="Q11" s="73">
        <v>105</v>
      </c>
      <c r="R11" s="73">
        <v>8</v>
      </c>
      <c r="S11" s="73">
        <v>27</v>
      </c>
      <c r="T11" s="85">
        <f>N11+(O11+(P11/60))/60</f>
        <v>33.455555555555556</v>
      </c>
      <c r="U11" s="85">
        <f>-(Q11+(R11+(S11/60))/60)</f>
        <v>-105.14083333333333</v>
      </c>
      <c r="V11" s="85">
        <v>33.455555555555556</v>
      </c>
      <c r="W11" s="85">
        <v>-105.14083333333333</v>
      </c>
      <c r="X11" s="86">
        <v>0</v>
      </c>
      <c r="Y11" s="86">
        <v>0</v>
      </c>
      <c r="Z11" s="86">
        <v>0</v>
      </c>
      <c r="AA11" s="86">
        <v>1</v>
      </c>
      <c r="AB11" s="84">
        <v>1</v>
      </c>
      <c r="AC11" s="84">
        <v>3</v>
      </c>
      <c r="AD11" s="84">
        <v>0</v>
      </c>
      <c r="AE11" s="84">
        <v>2</v>
      </c>
      <c r="AF11" s="84">
        <v>0</v>
      </c>
      <c r="AG11" s="84">
        <v>0</v>
      </c>
      <c r="AH11" s="84">
        <v>79</v>
      </c>
    </row>
    <row r="12" spans="1:36" x14ac:dyDescent="0.2">
      <c r="A12" s="88" t="s">
        <v>150</v>
      </c>
      <c r="B12" s="73" t="s">
        <v>49</v>
      </c>
      <c r="C12" s="73" t="s">
        <v>50</v>
      </c>
      <c r="D12" s="73" t="s">
        <v>56</v>
      </c>
      <c r="E12" s="73" t="s">
        <v>138</v>
      </c>
      <c r="F12" s="73" t="s">
        <v>139</v>
      </c>
      <c r="G12" s="73" t="s">
        <v>151</v>
      </c>
      <c r="H12" s="82">
        <v>41063</v>
      </c>
      <c r="I12" s="82">
        <v>41072</v>
      </c>
      <c r="J12" s="83" t="s">
        <v>112</v>
      </c>
      <c r="K12" s="84">
        <v>622</v>
      </c>
      <c r="L12" s="98" t="s">
        <v>152</v>
      </c>
      <c r="M12" s="83">
        <v>3</v>
      </c>
      <c r="N12" s="73">
        <v>35</v>
      </c>
      <c r="O12" s="73">
        <v>39</v>
      </c>
      <c r="P12" s="73">
        <v>51</v>
      </c>
      <c r="Q12" s="73">
        <v>106</v>
      </c>
      <c r="R12" s="73">
        <v>33</v>
      </c>
      <c r="S12" s="73">
        <v>41</v>
      </c>
      <c r="T12" s="85">
        <f>N12+(O12+(P12/60))/60</f>
        <v>35.664166666666667</v>
      </c>
      <c r="U12" s="85">
        <f>-(Q12+(R12+(S12/60))/60)</f>
        <v>-106.56138888888889</v>
      </c>
      <c r="V12" s="85">
        <v>35.664166666666667</v>
      </c>
      <c r="W12" s="85">
        <v>-106.56138888888889</v>
      </c>
      <c r="X12" s="86">
        <v>3</v>
      </c>
      <c r="Y12" s="86">
        <v>0</v>
      </c>
      <c r="Z12" s="86">
        <v>0</v>
      </c>
      <c r="AA12" s="86">
        <v>6</v>
      </c>
      <c r="AB12" s="84">
        <v>4</v>
      </c>
      <c r="AC12" s="84">
        <v>3</v>
      </c>
      <c r="AD12" s="84">
        <v>3</v>
      </c>
      <c r="AE12" s="84">
        <v>3</v>
      </c>
      <c r="AF12" s="84">
        <v>2</v>
      </c>
      <c r="AG12" s="84">
        <v>2</v>
      </c>
      <c r="AH12" s="84">
        <v>192</v>
      </c>
    </row>
    <row r="13" spans="1:36" x14ac:dyDescent="0.2">
      <c r="A13" s="88" t="s">
        <v>147</v>
      </c>
      <c r="B13" s="73" t="s">
        <v>49</v>
      </c>
      <c r="C13" s="73" t="s">
        <v>50</v>
      </c>
      <c r="D13" s="73" t="s">
        <v>51</v>
      </c>
      <c r="E13" s="73" t="s">
        <v>52</v>
      </c>
      <c r="F13" s="73" t="s">
        <v>53</v>
      </c>
      <c r="G13" s="73" t="s">
        <v>111</v>
      </c>
      <c r="H13" s="82">
        <v>41063</v>
      </c>
      <c r="I13" s="82">
        <v>41063</v>
      </c>
      <c r="J13" s="83" t="s">
        <v>112</v>
      </c>
      <c r="K13" s="84">
        <v>2500</v>
      </c>
      <c r="L13" s="98" t="s">
        <v>149</v>
      </c>
      <c r="M13" s="83">
        <v>5</v>
      </c>
      <c r="N13" s="73">
        <v>34</v>
      </c>
      <c r="O13" s="73">
        <v>6</v>
      </c>
      <c r="P13" s="73">
        <v>19</v>
      </c>
      <c r="Q13" s="73">
        <v>103</v>
      </c>
      <c r="R13" s="73">
        <v>34</v>
      </c>
      <c r="S13" s="73">
        <v>49</v>
      </c>
      <c r="T13" s="85">
        <f>N13+(O13+(P13/60))/60</f>
        <v>34.105277777777779</v>
      </c>
      <c r="U13" s="85">
        <f>-(Q13+(R13+(S13/60))/60)</f>
        <v>-103.58027777777778</v>
      </c>
      <c r="V13" s="85">
        <v>34.105277777777779</v>
      </c>
      <c r="W13" s="85">
        <v>-103.58027777777778</v>
      </c>
      <c r="X13" s="86">
        <v>0</v>
      </c>
      <c r="Y13" s="86">
        <v>0</v>
      </c>
      <c r="Z13" s="86">
        <v>0</v>
      </c>
      <c r="AA13" s="86">
        <v>3</v>
      </c>
      <c r="AB13" s="84">
        <v>0</v>
      </c>
      <c r="AC13" s="84">
        <v>0</v>
      </c>
      <c r="AD13" s="84">
        <v>0</v>
      </c>
      <c r="AE13" s="84">
        <v>0</v>
      </c>
      <c r="AF13" s="84">
        <v>0</v>
      </c>
      <c r="AG13" s="84">
        <v>0</v>
      </c>
      <c r="AH13" s="84">
        <v>0</v>
      </c>
    </row>
    <row r="14" spans="1:36" x14ac:dyDescent="0.2">
      <c r="A14" s="88" t="s">
        <v>146</v>
      </c>
      <c r="B14" s="73" t="s">
        <v>49</v>
      </c>
      <c r="C14" s="73" t="s">
        <v>50</v>
      </c>
      <c r="D14" s="73" t="s">
        <v>51</v>
      </c>
      <c r="E14" s="73" t="s">
        <v>52</v>
      </c>
      <c r="F14" s="73" t="s">
        <v>53</v>
      </c>
      <c r="G14" s="73" t="s">
        <v>111</v>
      </c>
      <c r="H14" s="82">
        <v>41063</v>
      </c>
      <c r="I14" s="82">
        <v>41063</v>
      </c>
      <c r="J14" s="83" t="s">
        <v>112</v>
      </c>
      <c r="K14" s="84">
        <v>2500</v>
      </c>
      <c r="L14" s="98" t="s">
        <v>148</v>
      </c>
      <c r="M14" s="83">
        <v>5</v>
      </c>
      <c r="N14" s="73">
        <v>34</v>
      </c>
      <c r="O14" s="73">
        <v>4</v>
      </c>
      <c r="P14" s="73">
        <v>22</v>
      </c>
      <c r="Q14" s="73">
        <v>103</v>
      </c>
      <c r="R14" s="73">
        <v>33</v>
      </c>
      <c r="S14" s="73">
        <v>14</v>
      </c>
      <c r="T14" s="85">
        <f>N14+(O14+(P14/60))/60</f>
        <v>34.07277777777778</v>
      </c>
      <c r="U14" s="85">
        <f>-(Q14+(R14+(S14/60))/60)</f>
        <v>-103.55388888888889</v>
      </c>
      <c r="V14" s="85">
        <v>34.07277777777778</v>
      </c>
      <c r="W14" s="85">
        <v>-103.55388888888889</v>
      </c>
      <c r="X14" s="86">
        <v>0</v>
      </c>
      <c r="Y14" s="86">
        <v>0</v>
      </c>
      <c r="Z14" s="86">
        <v>0</v>
      </c>
      <c r="AA14" s="86">
        <v>3</v>
      </c>
      <c r="AB14" s="84">
        <v>0</v>
      </c>
      <c r="AC14" s="84">
        <v>0</v>
      </c>
      <c r="AD14" s="84">
        <v>0</v>
      </c>
      <c r="AE14" s="84">
        <v>0</v>
      </c>
      <c r="AF14" s="84">
        <v>0</v>
      </c>
      <c r="AG14" s="84">
        <v>0</v>
      </c>
      <c r="AH14" s="84">
        <v>0</v>
      </c>
    </row>
    <row r="15" spans="1:36" x14ac:dyDescent="0.2">
      <c r="A15" s="88" t="s">
        <v>161</v>
      </c>
      <c r="B15" s="73" t="s">
        <v>49</v>
      </c>
      <c r="C15" s="73" t="s">
        <v>50</v>
      </c>
      <c r="D15" s="73" t="s">
        <v>56</v>
      </c>
      <c r="E15" s="73" t="s">
        <v>52</v>
      </c>
      <c r="F15" s="73" t="s">
        <v>53</v>
      </c>
      <c r="G15" s="73" t="s">
        <v>162</v>
      </c>
      <c r="H15" s="82">
        <v>41064</v>
      </c>
      <c r="I15" s="82">
        <v>41092</v>
      </c>
      <c r="J15" s="83" t="s">
        <v>112</v>
      </c>
      <c r="K15" s="84">
        <v>44330</v>
      </c>
      <c r="L15" s="98" t="s">
        <v>130</v>
      </c>
      <c r="M15" s="83">
        <v>1</v>
      </c>
      <c r="N15" s="73">
        <v>33</v>
      </c>
      <c r="O15" s="73">
        <v>25</v>
      </c>
      <c r="P15" s="73">
        <v>9</v>
      </c>
      <c r="Q15" s="73">
        <v>105</v>
      </c>
      <c r="R15" s="73">
        <v>49</v>
      </c>
      <c r="S15" s="73">
        <v>47</v>
      </c>
      <c r="T15" s="85">
        <f>N15+(O15+(P15/60))/60</f>
        <v>33.419166666666669</v>
      </c>
      <c r="U15" s="85">
        <f>-(Q15+(R15+(S15/60))/60)</f>
        <v>-105.82972222222222</v>
      </c>
      <c r="V15" s="85">
        <v>33.419166666666669</v>
      </c>
      <c r="W15" s="85">
        <v>-105.82972222222222</v>
      </c>
      <c r="X15" s="86">
        <v>0</v>
      </c>
      <c r="Y15" s="86">
        <v>0</v>
      </c>
      <c r="Z15" s="86">
        <v>254</v>
      </c>
      <c r="AA15" s="86">
        <v>2</v>
      </c>
      <c r="AB15" s="84">
        <v>12</v>
      </c>
      <c r="AC15" s="84">
        <v>25</v>
      </c>
      <c r="AD15" s="84">
        <v>13</v>
      </c>
      <c r="AE15" s="84">
        <v>85</v>
      </c>
      <c r="AF15" s="84">
        <v>16</v>
      </c>
      <c r="AG15" s="84">
        <v>23</v>
      </c>
      <c r="AH15" s="84">
        <v>1449</v>
      </c>
    </row>
    <row r="16" spans="1:36" x14ac:dyDescent="0.2">
      <c r="A16" s="88" t="s">
        <v>163</v>
      </c>
      <c r="B16" s="73" t="s">
        <v>49</v>
      </c>
      <c r="C16" s="73" t="s">
        <v>50</v>
      </c>
      <c r="D16" s="73" t="s">
        <v>56</v>
      </c>
      <c r="E16" s="73" t="s">
        <v>138</v>
      </c>
      <c r="F16" s="73" t="s">
        <v>139</v>
      </c>
      <c r="G16" s="73" t="s">
        <v>151</v>
      </c>
      <c r="H16" s="82">
        <v>41066</v>
      </c>
      <c r="I16" s="82">
        <v>41070</v>
      </c>
      <c r="J16" s="83" t="s">
        <v>112</v>
      </c>
      <c r="K16" s="84">
        <v>246</v>
      </c>
      <c r="L16" s="98" t="s">
        <v>164</v>
      </c>
      <c r="M16" s="83">
        <v>4</v>
      </c>
      <c r="N16" s="73">
        <v>35</v>
      </c>
      <c r="O16" s="73">
        <v>40</v>
      </c>
      <c r="P16" s="73">
        <v>44</v>
      </c>
      <c r="Q16" s="73">
        <v>106</v>
      </c>
      <c r="R16" s="73">
        <v>14</v>
      </c>
      <c r="S16" s="73">
        <v>14</v>
      </c>
      <c r="T16" s="85">
        <f>N16+(O16+(P16/60))/60</f>
        <v>35.678888888888892</v>
      </c>
      <c r="U16" s="85">
        <f>-(Q16+(R16+(S16/60))/60)</f>
        <v>-106.23722222222223</v>
      </c>
      <c r="V16" s="85">
        <v>35.678888888888892</v>
      </c>
      <c r="W16" s="85">
        <v>-106.23722222222223</v>
      </c>
      <c r="X16" s="86">
        <v>0</v>
      </c>
      <c r="Y16" s="86">
        <v>0</v>
      </c>
      <c r="Z16" s="86">
        <v>0</v>
      </c>
      <c r="AA16" s="86">
        <v>6</v>
      </c>
      <c r="AB16" s="84">
        <v>3</v>
      </c>
      <c r="AC16" s="84">
        <v>4</v>
      </c>
      <c r="AD16" s="84">
        <v>2</v>
      </c>
      <c r="AE16" s="84">
        <v>3</v>
      </c>
      <c r="AF16" s="84">
        <v>2</v>
      </c>
      <c r="AG16" s="84">
        <v>0</v>
      </c>
      <c r="AH16" s="84">
        <v>156</v>
      </c>
    </row>
    <row r="17" spans="1:34" x14ac:dyDescent="0.2">
      <c r="A17" s="88" t="s">
        <v>178</v>
      </c>
      <c r="B17" s="73" t="s">
        <v>49</v>
      </c>
      <c r="C17" s="73" t="s">
        <v>50</v>
      </c>
      <c r="D17" s="73" t="s">
        <v>179</v>
      </c>
      <c r="E17" s="73" t="s">
        <v>61</v>
      </c>
      <c r="F17" s="73" t="s">
        <v>60</v>
      </c>
      <c r="G17" s="73" t="s">
        <v>180</v>
      </c>
      <c r="H17" s="82">
        <v>41081</v>
      </c>
      <c r="I17" s="82">
        <v>41096</v>
      </c>
      <c r="J17" s="83" t="s">
        <v>58</v>
      </c>
      <c r="K17" s="84">
        <v>360</v>
      </c>
      <c r="L17" s="98" t="s">
        <v>178</v>
      </c>
      <c r="M17" s="83">
        <v>3</v>
      </c>
      <c r="N17" s="73">
        <v>35</v>
      </c>
      <c r="O17" s="73">
        <v>15</v>
      </c>
      <c r="P17" s="73">
        <v>16</v>
      </c>
      <c r="Q17" s="73">
        <v>106</v>
      </c>
      <c r="R17" s="73">
        <v>35</v>
      </c>
      <c r="S17" s="73">
        <v>19</v>
      </c>
      <c r="T17" s="85">
        <f>N17+(O17+(P17/60))/60</f>
        <v>35.254444444444445</v>
      </c>
      <c r="U17" s="85">
        <f>-(Q17+(R17+(S17/60))/60)</f>
        <v>-106.58861111111111</v>
      </c>
      <c r="V17" s="85">
        <f>P17+(Q17+(R17/60))/60</f>
        <v>17.776388888888889</v>
      </c>
      <c r="W17" s="85">
        <f>-(S17+(T17+(U17/60))/60)</f>
        <v>-19.55796612654321</v>
      </c>
      <c r="X17" s="86">
        <v>0</v>
      </c>
      <c r="Y17" s="86">
        <v>0</v>
      </c>
      <c r="Z17" s="86">
        <v>0</v>
      </c>
      <c r="AA17" s="86">
        <v>2</v>
      </c>
      <c r="AB17" s="84">
        <v>0</v>
      </c>
      <c r="AC17" s="84">
        <v>6</v>
      </c>
      <c r="AD17" s="84">
        <v>2</v>
      </c>
      <c r="AE17" s="84">
        <v>6</v>
      </c>
      <c r="AF17" s="84">
        <v>0</v>
      </c>
      <c r="AG17" s="84">
        <v>0</v>
      </c>
      <c r="AH17" s="84">
        <v>142</v>
      </c>
    </row>
    <row r="18" spans="1:34" x14ac:dyDescent="0.2">
      <c r="A18" s="88" t="s">
        <v>196</v>
      </c>
      <c r="B18" s="73" t="s">
        <v>49</v>
      </c>
      <c r="C18" s="73" t="s">
        <v>50</v>
      </c>
      <c r="D18" s="73" t="s">
        <v>56</v>
      </c>
      <c r="E18" s="73" t="s">
        <v>61</v>
      </c>
      <c r="F18" s="73" t="s">
        <v>60</v>
      </c>
      <c r="G18" s="73" t="s">
        <v>195</v>
      </c>
      <c r="H18" s="82">
        <v>41083</v>
      </c>
      <c r="I18" s="82">
        <v>41098</v>
      </c>
      <c r="J18" s="83" t="s">
        <v>112</v>
      </c>
      <c r="K18" s="84">
        <v>104</v>
      </c>
      <c r="L18" s="98" t="s">
        <v>109</v>
      </c>
      <c r="M18" s="83">
        <v>3</v>
      </c>
      <c r="N18" s="73">
        <v>33</v>
      </c>
      <c r="O18" s="73">
        <v>57</v>
      </c>
      <c r="P18" s="73">
        <v>24</v>
      </c>
      <c r="Q18" s="73">
        <v>107</v>
      </c>
      <c r="R18" s="73">
        <v>9</v>
      </c>
      <c r="S18" s="73">
        <v>28</v>
      </c>
      <c r="T18" s="85">
        <f>N18+(O18+(P18/60))/60</f>
        <v>33.956666666666663</v>
      </c>
      <c r="U18" s="85">
        <f>-(Q18+(R18+(S18/60))/60)</f>
        <v>-107.15777777777778</v>
      </c>
      <c r="V18" s="85">
        <v>33.956666666666663</v>
      </c>
      <c r="W18" s="85">
        <v>-107.15777777777778</v>
      </c>
      <c r="X18" s="86">
        <v>5</v>
      </c>
      <c r="Y18" s="86">
        <v>0</v>
      </c>
      <c r="Z18" s="86">
        <v>0</v>
      </c>
      <c r="AA18" s="86">
        <v>10</v>
      </c>
      <c r="AB18" s="84">
        <v>4</v>
      </c>
      <c r="AC18" s="84">
        <v>0</v>
      </c>
      <c r="AD18" s="84">
        <v>6</v>
      </c>
      <c r="AE18" s="84">
        <v>5</v>
      </c>
      <c r="AF18" s="84">
        <v>0</v>
      </c>
      <c r="AG18" s="84">
        <v>4</v>
      </c>
      <c r="AH18" s="84">
        <v>164</v>
      </c>
    </row>
    <row r="19" spans="1:34" x14ac:dyDescent="0.2">
      <c r="A19" s="88" t="s">
        <v>190</v>
      </c>
      <c r="B19" s="73" t="s">
        <v>49</v>
      </c>
      <c r="C19" s="73" t="s">
        <v>50</v>
      </c>
      <c r="D19" s="73" t="s">
        <v>56</v>
      </c>
      <c r="E19" s="73" t="s">
        <v>52</v>
      </c>
      <c r="F19" s="73" t="s">
        <v>53</v>
      </c>
      <c r="G19" s="73" t="s">
        <v>162</v>
      </c>
      <c r="H19" s="82">
        <v>41089</v>
      </c>
      <c r="I19" s="82">
        <v>41098</v>
      </c>
      <c r="J19" s="83" t="s">
        <v>112</v>
      </c>
      <c r="K19" s="84">
        <v>7287</v>
      </c>
      <c r="L19" s="98" t="s">
        <v>191</v>
      </c>
      <c r="M19" s="83">
        <v>3</v>
      </c>
      <c r="N19" s="73">
        <v>32</v>
      </c>
      <c r="O19" s="73">
        <v>10</v>
      </c>
      <c r="P19" s="73">
        <v>7</v>
      </c>
      <c r="Q19" s="73">
        <v>104</v>
      </c>
      <c r="R19" s="73">
        <v>39</v>
      </c>
      <c r="S19" s="73">
        <v>46</v>
      </c>
      <c r="T19" s="85">
        <f>N19+(O19+(P19/60))/60</f>
        <v>32.168611111111112</v>
      </c>
      <c r="U19" s="85">
        <f>-(Q19+(R19+(S19/60))/60)</f>
        <v>-104.66277777777778</v>
      </c>
      <c r="V19" s="85">
        <v>32.168611111111112</v>
      </c>
      <c r="W19" s="85">
        <v>-104.66277777777778</v>
      </c>
      <c r="X19" s="86">
        <v>64</v>
      </c>
      <c r="Y19" s="86">
        <v>0</v>
      </c>
      <c r="Z19" s="86">
        <v>0</v>
      </c>
      <c r="AA19" s="86">
        <v>5</v>
      </c>
      <c r="AB19" s="84">
        <v>3</v>
      </c>
      <c r="AC19" s="84">
        <v>2</v>
      </c>
      <c r="AD19" s="84">
        <v>3</v>
      </c>
      <c r="AE19" s="84">
        <v>6</v>
      </c>
      <c r="AF19" s="84">
        <v>0</v>
      </c>
      <c r="AG19" s="84">
        <v>0</v>
      </c>
      <c r="AH19" s="84">
        <v>233</v>
      </c>
    </row>
    <row r="20" spans="1:34" x14ac:dyDescent="0.2">
      <c r="A20" s="88" t="s">
        <v>203</v>
      </c>
      <c r="B20" s="73" t="s">
        <v>49</v>
      </c>
      <c r="C20" s="73" t="s">
        <v>50</v>
      </c>
      <c r="D20" s="73" t="s">
        <v>179</v>
      </c>
      <c r="E20" s="73" t="s">
        <v>204</v>
      </c>
      <c r="F20" s="73" t="s">
        <v>78</v>
      </c>
      <c r="G20" s="73" t="s">
        <v>205</v>
      </c>
      <c r="H20" s="82">
        <v>41095</v>
      </c>
      <c r="I20" s="82">
        <v>41099</v>
      </c>
      <c r="J20" s="83" t="s">
        <v>112</v>
      </c>
      <c r="K20" s="84">
        <v>101</v>
      </c>
      <c r="L20" s="98" t="s">
        <v>207</v>
      </c>
      <c r="M20" s="83">
        <v>3</v>
      </c>
      <c r="N20" s="73">
        <v>36</v>
      </c>
      <c r="O20" s="73">
        <v>43</v>
      </c>
      <c r="P20" s="73">
        <v>43</v>
      </c>
      <c r="Q20" s="73">
        <v>104</v>
      </c>
      <c r="R20" s="73">
        <v>1</v>
      </c>
      <c r="S20" s="73">
        <v>0</v>
      </c>
      <c r="T20" s="85">
        <f>N20+(O20+(P20/60))/60</f>
        <v>36.728611111111114</v>
      </c>
      <c r="U20" s="85">
        <f>-(Q20+(R20+(S20/60))/60)</f>
        <v>-104.01666666666667</v>
      </c>
      <c r="V20" s="85">
        <v>36.728611111111114</v>
      </c>
      <c r="W20" s="85">
        <v>-104.01666666666667</v>
      </c>
      <c r="X20" s="86">
        <v>2</v>
      </c>
      <c r="Y20" s="86">
        <v>0</v>
      </c>
      <c r="Z20" s="86">
        <v>0</v>
      </c>
      <c r="AA20" s="86">
        <v>6</v>
      </c>
      <c r="AB20" s="84">
        <v>0</v>
      </c>
      <c r="AC20" s="84">
        <v>1</v>
      </c>
      <c r="AD20" s="84">
        <v>0</v>
      </c>
      <c r="AE20" s="84">
        <v>8</v>
      </c>
      <c r="AF20" s="84">
        <v>0</v>
      </c>
      <c r="AG20" s="84">
        <v>3</v>
      </c>
      <c r="AH20" s="84">
        <v>49</v>
      </c>
    </row>
    <row r="21" spans="1:34" x14ac:dyDescent="0.2">
      <c r="A21" s="88" t="s">
        <v>225</v>
      </c>
      <c r="B21" s="73" t="s">
        <v>226</v>
      </c>
      <c r="C21" s="73" t="s">
        <v>50</v>
      </c>
      <c r="D21" s="73" t="s">
        <v>55</v>
      </c>
      <c r="E21" s="73" t="s">
        <v>204</v>
      </c>
      <c r="F21" s="73" t="s">
        <v>78</v>
      </c>
      <c r="G21" s="73" t="s">
        <v>227</v>
      </c>
      <c r="H21" s="82">
        <v>41107</v>
      </c>
      <c r="I21" s="82">
        <v>41170</v>
      </c>
      <c r="J21" s="83" t="s">
        <v>112</v>
      </c>
      <c r="K21" s="84">
        <v>675</v>
      </c>
      <c r="L21" s="98" t="s">
        <v>228</v>
      </c>
      <c r="M21" s="83">
        <v>3</v>
      </c>
      <c r="N21" s="73">
        <v>36</v>
      </c>
      <c r="O21" s="73">
        <v>43</v>
      </c>
      <c r="P21" s="73">
        <v>1</v>
      </c>
      <c r="Q21" s="73">
        <v>105</v>
      </c>
      <c r="R21" s="73">
        <v>53</v>
      </c>
      <c r="S21" s="73">
        <v>41</v>
      </c>
      <c r="T21" s="85">
        <f>N21+(O21+(P21/60))/60</f>
        <v>36.716944444444444</v>
      </c>
      <c r="U21" s="85">
        <f>-(Q21+(R21+(S21/60))/60)</f>
        <v>-105.89472222222223</v>
      </c>
      <c r="V21" s="85">
        <v>36.716944444444444</v>
      </c>
      <c r="W21" s="85">
        <v>-105.89472222222223</v>
      </c>
      <c r="X21" s="86">
        <v>1</v>
      </c>
      <c r="Y21" s="86">
        <v>0</v>
      </c>
      <c r="Z21" s="86">
        <v>0</v>
      </c>
      <c r="AA21" s="86">
        <v>10</v>
      </c>
      <c r="AB21" s="84">
        <v>0</v>
      </c>
      <c r="AC21" s="84">
        <v>0</v>
      </c>
      <c r="AD21" s="84">
        <v>0</v>
      </c>
      <c r="AE21" s="84">
        <v>2</v>
      </c>
      <c r="AF21" s="84">
        <v>0</v>
      </c>
      <c r="AG21" s="84">
        <v>0</v>
      </c>
      <c r="AH21" s="84">
        <v>15</v>
      </c>
    </row>
    <row r="22" spans="1:34" x14ac:dyDescent="0.2">
      <c r="A22" s="88" t="s">
        <v>242</v>
      </c>
      <c r="B22" s="73" t="s">
        <v>49</v>
      </c>
      <c r="C22" s="73" t="s">
        <v>50</v>
      </c>
      <c r="D22" s="73" t="s">
        <v>56</v>
      </c>
      <c r="E22" s="73" t="s">
        <v>61</v>
      </c>
      <c r="F22" s="73" t="s">
        <v>60</v>
      </c>
      <c r="G22" s="73" t="s">
        <v>195</v>
      </c>
      <c r="H22" s="82">
        <v>41131</v>
      </c>
      <c r="I22" s="82">
        <v>41144</v>
      </c>
      <c r="J22" s="83" t="s">
        <v>112</v>
      </c>
      <c r="K22" s="84">
        <v>170</v>
      </c>
      <c r="L22" s="98" t="s">
        <v>243</v>
      </c>
      <c r="M22" s="83">
        <v>4</v>
      </c>
      <c r="N22" s="73">
        <v>33</v>
      </c>
      <c r="O22" s="73">
        <v>36</v>
      </c>
      <c r="P22" s="73">
        <v>59</v>
      </c>
      <c r="Q22" s="73">
        <v>107</v>
      </c>
      <c r="R22" s="73">
        <v>29</v>
      </c>
      <c r="S22" s="73">
        <v>12</v>
      </c>
      <c r="T22" s="85">
        <f>N22+(O22+(P22/60))/60</f>
        <v>33.616388888888892</v>
      </c>
      <c r="U22" s="85">
        <f>-(Q22+(R22+(S22/60))/60)</f>
        <v>-107.48666666666666</v>
      </c>
      <c r="V22" s="85">
        <v>33.616388888888892</v>
      </c>
      <c r="W22" s="85">
        <v>-107.48666666666666</v>
      </c>
      <c r="X22" s="86">
        <v>0</v>
      </c>
      <c r="Y22" s="86">
        <v>0</v>
      </c>
      <c r="Z22" s="86">
        <v>0</v>
      </c>
      <c r="AA22" s="86">
        <v>9</v>
      </c>
      <c r="AB22" s="84">
        <v>0</v>
      </c>
      <c r="AC22" s="84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6</v>
      </c>
    </row>
    <row r="23" spans="1:34" x14ac:dyDescent="0.2">
      <c r="A23" s="88" t="s">
        <v>253</v>
      </c>
      <c r="B23" s="73" t="s">
        <v>49</v>
      </c>
      <c r="C23" s="73" t="s">
        <v>50</v>
      </c>
      <c r="D23" s="73" t="s">
        <v>51</v>
      </c>
      <c r="E23" s="73" t="s">
        <v>138</v>
      </c>
      <c r="F23" s="73" t="s">
        <v>139</v>
      </c>
      <c r="G23" s="73" t="s">
        <v>140</v>
      </c>
      <c r="H23" s="82">
        <v>41150</v>
      </c>
      <c r="I23" s="82">
        <v>41176</v>
      </c>
      <c r="J23" s="83" t="s">
        <v>112</v>
      </c>
      <c r="K23" s="84">
        <v>250</v>
      </c>
      <c r="L23" s="98" t="s">
        <v>254</v>
      </c>
      <c r="M23" s="83">
        <v>4</v>
      </c>
      <c r="N23" s="73">
        <v>36</v>
      </c>
      <c r="O23" s="73">
        <v>0</v>
      </c>
      <c r="P23" s="73">
        <v>1</v>
      </c>
      <c r="Q23" s="73">
        <v>104</v>
      </c>
      <c r="R23" s="73">
        <v>53</v>
      </c>
      <c r="S23" s="73">
        <v>1</v>
      </c>
      <c r="T23" s="85">
        <f>N23+(O23+(P23/60))/60</f>
        <v>36.000277777777775</v>
      </c>
      <c r="U23" s="85">
        <f>-(Q23+(R23+(S23/60))/60)</f>
        <v>-104.88361111111111</v>
      </c>
      <c r="V23" s="85">
        <v>36.000277777777775</v>
      </c>
      <c r="W23" s="85">
        <v>-104.88361111111111</v>
      </c>
      <c r="X23" s="86">
        <v>0</v>
      </c>
      <c r="Y23" s="86">
        <v>0</v>
      </c>
      <c r="Z23" s="86">
        <v>0</v>
      </c>
      <c r="AA23" s="86">
        <v>10</v>
      </c>
      <c r="AB23" s="84">
        <v>0</v>
      </c>
      <c r="AC23" s="84">
        <v>0</v>
      </c>
      <c r="AD23" s="84">
        <v>0</v>
      </c>
      <c r="AE23" s="84">
        <v>3</v>
      </c>
      <c r="AF23" s="84">
        <v>0</v>
      </c>
      <c r="AG23" s="84">
        <v>0</v>
      </c>
      <c r="AH23" s="84">
        <v>12</v>
      </c>
    </row>
    <row r="24" spans="1:34" x14ac:dyDescent="0.2">
      <c r="A24" s="88" t="s">
        <v>260</v>
      </c>
      <c r="B24" s="73" t="s">
        <v>86</v>
      </c>
      <c r="C24" s="73" t="s">
        <v>50</v>
      </c>
      <c r="D24" s="73" t="s">
        <v>56</v>
      </c>
      <c r="E24" s="73" t="s">
        <v>204</v>
      </c>
      <c r="F24" s="73" t="s">
        <v>78</v>
      </c>
      <c r="G24" s="73" t="s">
        <v>261</v>
      </c>
      <c r="H24" s="82">
        <v>41205</v>
      </c>
      <c r="I24" s="82">
        <v>41214</v>
      </c>
      <c r="J24" s="83" t="s">
        <v>83</v>
      </c>
      <c r="K24" s="84">
        <v>363</v>
      </c>
      <c r="L24" s="98" t="s">
        <v>262</v>
      </c>
      <c r="M24" s="83">
        <v>3</v>
      </c>
      <c r="N24" s="73">
        <v>36</v>
      </c>
      <c r="O24" s="73">
        <v>44</v>
      </c>
      <c r="P24" s="73">
        <v>55</v>
      </c>
      <c r="Q24" s="73">
        <v>105</v>
      </c>
      <c r="R24" s="73">
        <v>20</v>
      </c>
      <c r="S24" s="73">
        <v>35</v>
      </c>
      <c r="T24" s="85">
        <f>N24+(O24+(P24/60))/60</f>
        <v>36.74861111111111</v>
      </c>
      <c r="U24" s="85">
        <f>-(Q24+(R24+(S24/60))/60)</f>
        <v>-105.34305555555555</v>
      </c>
      <c r="V24" s="85">
        <v>36.74861111111111</v>
      </c>
      <c r="W24" s="85">
        <v>-105.34305555555555</v>
      </c>
      <c r="X24" s="86">
        <v>0</v>
      </c>
      <c r="Y24" s="86">
        <v>0</v>
      </c>
      <c r="Z24" s="86">
        <v>0</v>
      </c>
      <c r="AA24" s="86">
        <v>1</v>
      </c>
      <c r="AB24" s="84">
        <v>0</v>
      </c>
      <c r="AC24" s="84">
        <v>4</v>
      </c>
      <c r="AD24" s="84">
        <v>1</v>
      </c>
      <c r="AE24" s="84">
        <v>7</v>
      </c>
      <c r="AF24" s="84">
        <v>2</v>
      </c>
      <c r="AG24" s="84">
        <v>0</v>
      </c>
      <c r="AH24" s="84">
        <v>106</v>
      </c>
    </row>
    <row r="25" spans="1:34" x14ac:dyDescent="0.2">
      <c r="A25" s="88" t="s">
        <v>67</v>
      </c>
      <c r="B25" s="73" t="s">
        <v>49</v>
      </c>
      <c r="C25" s="73" t="s">
        <v>68</v>
      </c>
      <c r="D25" s="73" t="s">
        <v>64</v>
      </c>
      <c r="E25" s="73" t="s">
        <v>61</v>
      </c>
      <c r="F25" s="73" t="s">
        <v>60</v>
      </c>
      <c r="G25" s="73" t="s">
        <v>69</v>
      </c>
      <c r="H25" s="82">
        <v>40930</v>
      </c>
      <c r="I25" s="82">
        <v>40931</v>
      </c>
      <c r="J25" s="83" t="s">
        <v>58</v>
      </c>
      <c r="K25" s="84">
        <v>2228</v>
      </c>
      <c r="L25" s="98" t="s">
        <v>70</v>
      </c>
      <c r="M25" s="83">
        <v>3</v>
      </c>
      <c r="N25" s="73">
        <v>35</v>
      </c>
      <c r="O25" s="73">
        <v>28</v>
      </c>
      <c r="P25" s="73">
        <v>50</v>
      </c>
      <c r="Q25" s="73">
        <v>101</v>
      </c>
      <c r="R25" s="73">
        <v>46</v>
      </c>
      <c r="S25" s="73">
        <v>39</v>
      </c>
      <c r="T25" s="85">
        <f>N25+(O25+(P25/60))/60</f>
        <v>35.480555555555554</v>
      </c>
      <c r="U25" s="85">
        <f>-(Q25+(R25+(S25/60))/60)</f>
        <v>-101.7775</v>
      </c>
      <c r="V25" s="85">
        <v>35.480555555555554</v>
      </c>
      <c r="W25" s="85">
        <v>-101.7775</v>
      </c>
      <c r="X25" s="86">
        <v>0</v>
      </c>
      <c r="Y25" s="86">
        <v>0</v>
      </c>
      <c r="Z25" s="86">
        <v>0</v>
      </c>
      <c r="AA25" s="86">
        <v>5</v>
      </c>
      <c r="AB25" s="84">
        <v>0</v>
      </c>
      <c r="AC25" s="84">
        <v>0</v>
      </c>
      <c r="AD25" s="84">
        <v>0</v>
      </c>
      <c r="AE25" s="84">
        <v>3</v>
      </c>
      <c r="AF25" s="84">
        <v>0</v>
      </c>
      <c r="AG25" s="84">
        <v>0</v>
      </c>
      <c r="AH25" s="84">
        <v>14</v>
      </c>
    </row>
  </sheetData>
  <sortState ref="A2:AI76">
    <sortCondition ref="C1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N119"/>
  <sheetViews>
    <sheetView workbookViewId="0">
      <selection activeCell="M4" sqref="M4:N4"/>
    </sheetView>
  </sheetViews>
  <sheetFormatPr defaultRowHeight="12.75" x14ac:dyDescent="0.2"/>
  <cols>
    <col min="1" max="1" width="9.140625" style="74"/>
    <col min="2" max="2" width="19.85546875" bestFit="1" customWidth="1"/>
    <col min="12" max="12" width="12" style="64" bestFit="1" customWidth="1"/>
    <col min="13" max="13" width="20.85546875" bestFit="1" customWidth="1"/>
    <col min="14" max="14" width="21.140625" bestFit="1" customWidth="1"/>
  </cols>
  <sheetData>
    <row r="1" spans="1:14" ht="27.75" x14ac:dyDescent="0.45">
      <c r="A1" s="121" t="s">
        <v>31</v>
      </c>
      <c r="B1" s="122"/>
      <c r="C1" s="122"/>
      <c r="D1" s="122"/>
      <c r="E1" s="123"/>
      <c r="F1" s="123"/>
      <c r="G1" s="123"/>
      <c r="H1" s="123"/>
      <c r="I1" s="123"/>
      <c r="J1" s="123"/>
      <c r="K1" s="123"/>
      <c r="L1" s="124"/>
      <c r="M1" s="124"/>
      <c r="N1" s="124"/>
    </row>
    <row r="2" spans="1:14" ht="18" x14ac:dyDescent="0.35">
      <c r="A2" s="127" t="s">
        <v>66</v>
      </c>
      <c r="B2" s="127"/>
      <c r="C2" s="127"/>
      <c r="D2" s="127"/>
      <c r="E2" s="128"/>
      <c r="F2" s="128"/>
      <c r="G2" s="128"/>
      <c r="H2" s="128"/>
      <c r="I2" s="128"/>
      <c r="J2" s="129"/>
      <c r="K2" s="129"/>
      <c r="L2" s="130"/>
      <c r="M2" s="130"/>
      <c r="N2" s="130"/>
    </row>
    <row r="3" spans="1:14" ht="17.25" x14ac:dyDescent="0.35">
      <c r="A3" s="131" t="s">
        <v>47</v>
      </c>
      <c r="B3" s="131"/>
      <c r="C3" s="131"/>
      <c r="D3" s="131"/>
      <c r="E3" s="132"/>
      <c r="F3" s="132"/>
      <c r="G3" s="132"/>
      <c r="H3" s="132"/>
      <c r="I3" s="132"/>
      <c r="J3" s="132"/>
      <c r="K3" s="132"/>
      <c r="L3" s="130"/>
      <c r="M3" s="130"/>
      <c r="N3" s="130"/>
    </row>
    <row r="4" spans="1:14" ht="18" x14ac:dyDescent="0.35">
      <c r="A4" s="104"/>
      <c r="B4" s="10"/>
      <c r="C4" s="10"/>
      <c r="D4" s="10"/>
      <c r="E4" s="37"/>
      <c r="F4" s="37"/>
      <c r="G4" s="37"/>
      <c r="H4" s="37"/>
      <c r="I4" s="11"/>
      <c r="J4" s="11"/>
      <c r="K4" s="52"/>
      <c r="L4" s="12" t="s">
        <v>32</v>
      </c>
      <c r="M4" s="133">
        <v>41247</v>
      </c>
      <c r="N4" s="133"/>
    </row>
    <row r="5" spans="1:14" ht="21" x14ac:dyDescent="0.35">
      <c r="A5" s="134" t="s">
        <v>33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ht="15" customHeight="1" x14ac:dyDescent="0.3">
      <c r="A6" s="115" t="s">
        <v>154</v>
      </c>
      <c r="B6" s="115" t="s">
        <v>155</v>
      </c>
      <c r="C6" s="116" t="s">
        <v>34</v>
      </c>
      <c r="D6" s="117" t="s">
        <v>2</v>
      </c>
      <c r="E6" s="118" t="s">
        <v>1</v>
      </c>
      <c r="F6" s="119" t="s">
        <v>3</v>
      </c>
      <c r="G6" s="119" t="s">
        <v>156</v>
      </c>
      <c r="H6" s="119" t="s">
        <v>4</v>
      </c>
      <c r="I6" s="119" t="s">
        <v>24</v>
      </c>
      <c r="J6" s="119" t="s">
        <v>157</v>
      </c>
      <c r="K6" s="119" t="s">
        <v>158</v>
      </c>
      <c r="L6" s="119" t="s">
        <v>25</v>
      </c>
      <c r="M6" s="119" t="s">
        <v>153</v>
      </c>
      <c r="N6" s="119" t="s">
        <v>223</v>
      </c>
    </row>
    <row r="7" spans="1:14" s="74" customFormat="1" ht="15" x14ac:dyDescent="0.2">
      <c r="A7" s="81">
        <v>1</v>
      </c>
      <c r="B7" s="88" t="s">
        <v>73</v>
      </c>
      <c r="C7" s="73" t="s">
        <v>49</v>
      </c>
      <c r="D7" s="73" t="s">
        <v>75</v>
      </c>
      <c r="E7" s="73" t="s">
        <v>55</v>
      </c>
      <c r="F7" s="73" t="s">
        <v>77</v>
      </c>
      <c r="G7" s="73" t="s">
        <v>78</v>
      </c>
      <c r="H7" s="73" t="s">
        <v>79</v>
      </c>
      <c r="I7" s="82">
        <v>40950</v>
      </c>
      <c r="J7" s="82">
        <v>40953</v>
      </c>
      <c r="K7" s="83" t="s">
        <v>58</v>
      </c>
      <c r="L7" s="84">
        <v>460</v>
      </c>
      <c r="M7" s="98" t="s">
        <v>80</v>
      </c>
      <c r="N7" s="83">
        <v>3</v>
      </c>
    </row>
    <row r="8" spans="1:14" s="74" customFormat="1" ht="15" x14ac:dyDescent="0.2">
      <c r="A8" s="81">
        <v>2</v>
      </c>
      <c r="B8" s="88" t="s">
        <v>74</v>
      </c>
      <c r="C8" s="73" t="s">
        <v>49</v>
      </c>
      <c r="D8" s="73" t="s">
        <v>75</v>
      </c>
      <c r="E8" s="73" t="s">
        <v>76</v>
      </c>
      <c r="F8" s="73" t="s">
        <v>81</v>
      </c>
      <c r="G8" s="73" t="s">
        <v>53</v>
      </c>
      <c r="H8" s="73" t="s">
        <v>82</v>
      </c>
      <c r="I8" s="82">
        <v>40961</v>
      </c>
      <c r="J8" s="82">
        <v>40962</v>
      </c>
      <c r="K8" s="83" t="s">
        <v>83</v>
      </c>
      <c r="L8" s="84">
        <v>930</v>
      </c>
      <c r="M8" s="98" t="s">
        <v>84</v>
      </c>
      <c r="N8" s="83">
        <v>4</v>
      </c>
    </row>
    <row r="9" spans="1:14" ht="15" x14ac:dyDescent="0.2">
      <c r="A9" s="81">
        <v>3</v>
      </c>
      <c r="B9" s="88" t="s">
        <v>85</v>
      </c>
      <c r="C9" s="73" t="s">
        <v>86</v>
      </c>
      <c r="D9" s="73" t="s">
        <v>75</v>
      </c>
      <c r="E9" s="73" t="s">
        <v>57</v>
      </c>
      <c r="F9" s="73" t="s">
        <v>77</v>
      </c>
      <c r="G9" s="73" t="s">
        <v>78</v>
      </c>
      <c r="H9" s="73" t="s">
        <v>87</v>
      </c>
      <c r="I9" s="82">
        <v>40973</v>
      </c>
      <c r="J9" s="82">
        <v>40983</v>
      </c>
      <c r="K9" s="83" t="s">
        <v>58</v>
      </c>
      <c r="L9" s="84">
        <v>474</v>
      </c>
      <c r="M9" s="98" t="s">
        <v>88</v>
      </c>
      <c r="N9" s="83">
        <v>3</v>
      </c>
    </row>
    <row r="10" spans="1:14" ht="15" x14ac:dyDescent="0.2">
      <c r="A10" s="81">
        <v>4</v>
      </c>
      <c r="B10" s="88" t="s">
        <v>89</v>
      </c>
      <c r="C10" s="73" t="s">
        <v>49</v>
      </c>
      <c r="D10" s="73" t="s">
        <v>75</v>
      </c>
      <c r="E10" s="73" t="s">
        <v>57</v>
      </c>
      <c r="F10" s="73" t="s">
        <v>90</v>
      </c>
      <c r="G10" s="73" t="s">
        <v>91</v>
      </c>
      <c r="H10" s="73" t="s">
        <v>92</v>
      </c>
      <c r="I10" s="82">
        <v>40984</v>
      </c>
      <c r="J10" s="82">
        <v>40985</v>
      </c>
      <c r="K10" s="83" t="s">
        <v>83</v>
      </c>
      <c r="L10" s="84">
        <v>1980</v>
      </c>
      <c r="M10" s="98" t="s">
        <v>93</v>
      </c>
      <c r="N10" s="83">
        <v>5</v>
      </c>
    </row>
    <row r="11" spans="1:14" ht="15" x14ac:dyDescent="0.2">
      <c r="A11" s="81">
        <v>5</v>
      </c>
      <c r="B11" s="88" t="s">
        <v>94</v>
      </c>
      <c r="C11" s="73" t="s">
        <v>86</v>
      </c>
      <c r="D11" s="73" t="s">
        <v>75</v>
      </c>
      <c r="E11" s="73" t="s">
        <v>56</v>
      </c>
      <c r="F11" s="73" t="s">
        <v>77</v>
      </c>
      <c r="G11" s="73" t="s">
        <v>78</v>
      </c>
      <c r="H11" s="73" t="s">
        <v>95</v>
      </c>
      <c r="I11" s="82">
        <v>40985</v>
      </c>
      <c r="J11" s="82">
        <v>40986</v>
      </c>
      <c r="K11" s="83" t="s">
        <v>58</v>
      </c>
      <c r="L11" s="84">
        <v>450</v>
      </c>
      <c r="M11" s="98" t="s">
        <v>96</v>
      </c>
      <c r="N11" s="83">
        <v>3</v>
      </c>
    </row>
    <row r="12" spans="1:14" ht="15" x14ac:dyDescent="0.2">
      <c r="A12" s="81">
        <v>6</v>
      </c>
      <c r="B12" s="88" t="s">
        <v>100</v>
      </c>
      <c r="C12" s="73" t="s">
        <v>49</v>
      </c>
      <c r="D12" s="73" t="s">
        <v>75</v>
      </c>
      <c r="E12" s="73" t="s">
        <v>57</v>
      </c>
      <c r="F12" s="73" t="s">
        <v>90</v>
      </c>
      <c r="G12" s="73" t="s">
        <v>53</v>
      </c>
      <c r="H12" s="73" t="s">
        <v>101</v>
      </c>
      <c r="I12" s="82">
        <v>41001</v>
      </c>
      <c r="J12" s="82">
        <v>41004</v>
      </c>
      <c r="K12" s="83" t="s">
        <v>58</v>
      </c>
      <c r="L12" s="84">
        <v>144</v>
      </c>
      <c r="M12" s="98" t="s">
        <v>102</v>
      </c>
      <c r="N12" s="83">
        <v>4</v>
      </c>
    </row>
    <row r="13" spans="1:14" ht="15" x14ac:dyDescent="0.2">
      <c r="A13" s="81">
        <v>7</v>
      </c>
      <c r="B13" s="88" t="s">
        <v>116</v>
      </c>
      <c r="C13" s="73" t="s">
        <v>49</v>
      </c>
      <c r="D13" s="73" t="s">
        <v>75</v>
      </c>
      <c r="E13" s="73" t="s">
        <v>55</v>
      </c>
      <c r="F13" s="73" t="s">
        <v>77</v>
      </c>
      <c r="G13" s="73" t="s">
        <v>78</v>
      </c>
      <c r="H13" s="73" t="s">
        <v>79</v>
      </c>
      <c r="I13" s="82">
        <v>41029</v>
      </c>
      <c r="J13" s="82">
        <v>41021</v>
      </c>
      <c r="K13" s="83" t="s">
        <v>58</v>
      </c>
      <c r="L13" s="84">
        <v>1690</v>
      </c>
      <c r="M13" s="98" t="s">
        <v>117</v>
      </c>
      <c r="N13" s="83">
        <v>4</v>
      </c>
    </row>
    <row r="14" spans="1:14" ht="15" x14ac:dyDescent="0.2">
      <c r="A14" s="81">
        <v>8</v>
      </c>
      <c r="B14" s="88" t="s">
        <v>118</v>
      </c>
      <c r="C14" s="73" t="s">
        <v>49</v>
      </c>
      <c r="D14" s="73" t="s">
        <v>75</v>
      </c>
      <c r="E14" s="73" t="s">
        <v>56</v>
      </c>
      <c r="F14" s="73" t="s">
        <v>77</v>
      </c>
      <c r="G14" s="73" t="s">
        <v>78</v>
      </c>
      <c r="H14" s="73" t="s">
        <v>95</v>
      </c>
      <c r="I14" s="82">
        <v>41037</v>
      </c>
      <c r="J14" s="82">
        <v>41039</v>
      </c>
      <c r="K14" s="83" t="s">
        <v>58</v>
      </c>
      <c r="L14" s="84">
        <v>7049</v>
      </c>
      <c r="M14" s="98" t="s">
        <v>119</v>
      </c>
      <c r="N14" s="83">
        <v>4</v>
      </c>
    </row>
    <row r="15" spans="1:14" ht="15" x14ac:dyDescent="0.2">
      <c r="A15" s="81">
        <v>9</v>
      </c>
      <c r="B15" s="110" t="s">
        <v>123</v>
      </c>
      <c r="C15" s="77" t="s">
        <v>49</v>
      </c>
      <c r="D15" s="77" t="s">
        <v>75</v>
      </c>
      <c r="E15" s="77" t="s">
        <v>57</v>
      </c>
      <c r="F15" s="77" t="s">
        <v>120</v>
      </c>
      <c r="G15" s="77" t="s">
        <v>105</v>
      </c>
      <c r="H15" s="77" t="s">
        <v>121</v>
      </c>
      <c r="I15" s="78">
        <v>41039</v>
      </c>
      <c r="J15" s="78">
        <v>41060</v>
      </c>
      <c r="K15" s="79" t="s">
        <v>112</v>
      </c>
      <c r="L15" s="80">
        <v>2145</v>
      </c>
      <c r="M15" s="111" t="s">
        <v>131</v>
      </c>
      <c r="N15" s="79">
        <v>2</v>
      </c>
    </row>
    <row r="16" spans="1:14" ht="15" x14ac:dyDescent="0.2">
      <c r="A16" s="81">
        <v>10</v>
      </c>
      <c r="B16" s="88" t="s">
        <v>124</v>
      </c>
      <c r="C16" s="73" t="s">
        <v>49</v>
      </c>
      <c r="D16" s="73" t="s">
        <v>75</v>
      </c>
      <c r="E16" s="73" t="s">
        <v>57</v>
      </c>
      <c r="F16" s="73" t="s">
        <v>90</v>
      </c>
      <c r="G16" s="73" t="s">
        <v>91</v>
      </c>
      <c r="H16" s="73" t="s">
        <v>92</v>
      </c>
      <c r="I16" s="82">
        <v>41040</v>
      </c>
      <c r="J16" s="82">
        <v>41052</v>
      </c>
      <c r="K16" s="83" t="s">
        <v>112</v>
      </c>
      <c r="L16" s="84">
        <v>1600</v>
      </c>
      <c r="M16" s="98" t="s">
        <v>122</v>
      </c>
      <c r="N16" s="83">
        <v>3</v>
      </c>
    </row>
    <row r="17" spans="1:14" ht="15" x14ac:dyDescent="0.2">
      <c r="A17" s="81">
        <v>11</v>
      </c>
      <c r="B17" s="88" t="s">
        <v>125</v>
      </c>
      <c r="C17" s="73" t="s">
        <v>49</v>
      </c>
      <c r="D17" s="73" t="s">
        <v>75</v>
      </c>
      <c r="E17" s="73" t="s">
        <v>56</v>
      </c>
      <c r="F17" s="73" t="s">
        <v>90</v>
      </c>
      <c r="G17" s="73" t="s">
        <v>91</v>
      </c>
      <c r="H17" s="73" t="s">
        <v>126</v>
      </c>
      <c r="I17" s="82">
        <v>41041</v>
      </c>
      <c r="J17" s="82">
        <v>41095</v>
      </c>
      <c r="K17" s="83" t="s">
        <v>83</v>
      </c>
      <c r="L17" s="84">
        <v>17446</v>
      </c>
      <c r="M17" s="98" t="s">
        <v>181</v>
      </c>
      <c r="N17" s="83">
        <v>2</v>
      </c>
    </row>
    <row r="18" spans="1:14" s="43" customFormat="1" ht="15" x14ac:dyDescent="0.2">
      <c r="A18" s="81">
        <v>12</v>
      </c>
      <c r="B18" s="88" t="s">
        <v>127</v>
      </c>
      <c r="C18" s="73" t="s">
        <v>49</v>
      </c>
      <c r="D18" s="73" t="s">
        <v>75</v>
      </c>
      <c r="E18" s="73" t="s">
        <v>56</v>
      </c>
      <c r="F18" s="73" t="s">
        <v>90</v>
      </c>
      <c r="G18" s="73" t="s">
        <v>128</v>
      </c>
      <c r="H18" s="73" t="s">
        <v>129</v>
      </c>
      <c r="I18" s="82">
        <v>41042</v>
      </c>
      <c r="J18" s="82">
        <v>41073</v>
      </c>
      <c r="K18" s="83" t="s">
        <v>58</v>
      </c>
      <c r="L18" s="84">
        <v>16240</v>
      </c>
      <c r="M18" s="98" t="s">
        <v>130</v>
      </c>
      <c r="N18" s="83">
        <v>1</v>
      </c>
    </row>
    <row r="19" spans="1:14" ht="15" x14ac:dyDescent="0.2">
      <c r="A19" s="81">
        <v>13</v>
      </c>
      <c r="B19" s="88" t="s">
        <v>132</v>
      </c>
      <c r="C19" s="73" t="s">
        <v>49</v>
      </c>
      <c r="D19" s="73" t="s">
        <v>75</v>
      </c>
      <c r="E19" s="73" t="s">
        <v>57</v>
      </c>
      <c r="F19" s="73" t="s">
        <v>81</v>
      </c>
      <c r="G19" s="73" t="s">
        <v>134</v>
      </c>
      <c r="H19" s="73" t="s">
        <v>133</v>
      </c>
      <c r="I19" s="82">
        <v>41056</v>
      </c>
      <c r="J19" s="82">
        <v>41062</v>
      </c>
      <c r="K19" s="83" t="s">
        <v>58</v>
      </c>
      <c r="L19" s="84">
        <v>886</v>
      </c>
      <c r="M19" s="98" t="s">
        <v>135</v>
      </c>
      <c r="N19" s="83">
        <v>3</v>
      </c>
    </row>
    <row r="20" spans="1:14" s="43" customFormat="1" ht="15" x14ac:dyDescent="0.2">
      <c r="A20" s="81">
        <v>14</v>
      </c>
      <c r="B20" s="88" t="s">
        <v>142</v>
      </c>
      <c r="C20" s="73" t="s">
        <v>49</v>
      </c>
      <c r="D20" s="73" t="s">
        <v>75</v>
      </c>
      <c r="E20" s="73" t="s">
        <v>57</v>
      </c>
      <c r="F20" s="73" t="s">
        <v>77</v>
      </c>
      <c r="G20" s="73" t="s">
        <v>78</v>
      </c>
      <c r="H20" s="73" t="s">
        <v>87</v>
      </c>
      <c r="I20" s="82">
        <v>41060</v>
      </c>
      <c r="J20" s="82">
        <v>41072</v>
      </c>
      <c r="K20" s="83" t="s">
        <v>83</v>
      </c>
      <c r="L20" s="84">
        <v>1700</v>
      </c>
      <c r="M20" s="98" t="s">
        <v>170</v>
      </c>
      <c r="N20" s="83">
        <v>3</v>
      </c>
    </row>
    <row r="21" spans="1:14" ht="15" x14ac:dyDescent="0.2">
      <c r="A21" s="81">
        <v>15</v>
      </c>
      <c r="B21" s="88" t="s">
        <v>160</v>
      </c>
      <c r="C21" s="73" t="s">
        <v>49</v>
      </c>
      <c r="D21" s="73" t="s">
        <v>75</v>
      </c>
      <c r="E21" s="73" t="s">
        <v>56</v>
      </c>
      <c r="F21" s="73" t="s">
        <v>90</v>
      </c>
      <c r="G21" s="73" t="s">
        <v>91</v>
      </c>
      <c r="H21" s="73" t="s">
        <v>126</v>
      </c>
      <c r="I21" s="82">
        <v>41070</v>
      </c>
      <c r="J21" s="82">
        <v>41079</v>
      </c>
      <c r="K21" s="83" t="s">
        <v>83</v>
      </c>
      <c r="L21" s="84">
        <v>2860</v>
      </c>
      <c r="M21" s="98" t="s">
        <v>181</v>
      </c>
      <c r="N21" s="83">
        <v>2</v>
      </c>
    </row>
    <row r="22" spans="1:14" ht="15" x14ac:dyDescent="0.2">
      <c r="A22" s="81">
        <v>16</v>
      </c>
      <c r="B22" s="88" t="s">
        <v>165</v>
      </c>
      <c r="C22" s="73" t="s">
        <v>49</v>
      </c>
      <c r="D22" s="73" t="s">
        <v>75</v>
      </c>
      <c r="E22" s="73" t="s">
        <v>57</v>
      </c>
      <c r="F22" s="73" t="s">
        <v>81</v>
      </c>
      <c r="G22" s="73" t="s">
        <v>134</v>
      </c>
      <c r="H22" s="73" t="s">
        <v>133</v>
      </c>
      <c r="I22" s="82">
        <v>41071</v>
      </c>
      <c r="J22" s="82">
        <v>41075</v>
      </c>
      <c r="K22" s="83" t="s">
        <v>58</v>
      </c>
      <c r="L22" s="84">
        <v>569</v>
      </c>
      <c r="M22" s="98" t="s">
        <v>166</v>
      </c>
      <c r="N22" s="83">
        <v>3</v>
      </c>
    </row>
    <row r="23" spans="1:14" ht="15" x14ac:dyDescent="0.2">
      <c r="A23" s="81">
        <v>17</v>
      </c>
      <c r="B23" s="88" t="s">
        <v>171</v>
      </c>
      <c r="C23" s="73" t="s">
        <v>49</v>
      </c>
      <c r="D23" s="73" t="s">
        <v>75</v>
      </c>
      <c r="E23" s="73" t="s">
        <v>56</v>
      </c>
      <c r="F23" s="73" t="s">
        <v>81</v>
      </c>
      <c r="G23" s="73" t="s">
        <v>167</v>
      </c>
      <c r="H23" s="73" t="s">
        <v>168</v>
      </c>
      <c r="I23" s="82">
        <v>41073</v>
      </c>
      <c r="J23" s="82">
        <v>41079</v>
      </c>
      <c r="K23" s="83" t="s">
        <v>83</v>
      </c>
      <c r="L23" s="84">
        <v>480</v>
      </c>
      <c r="M23" s="98" t="s">
        <v>169</v>
      </c>
      <c r="N23" s="83">
        <v>3</v>
      </c>
    </row>
    <row r="24" spans="1:14" ht="15" x14ac:dyDescent="0.2">
      <c r="A24" s="81">
        <v>18</v>
      </c>
      <c r="B24" s="88" t="s">
        <v>172</v>
      </c>
      <c r="C24" s="73" t="s">
        <v>49</v>
      </c>
      <c r="D24" s="73" t="s">
        <v>75</v>
      </c>
      <c r="E24" s="73" t="s">
        <v>56</v>
      </c>
      <c r="F24" s="73" t="s">
        <v>90</v>
      </c>
      <c r="G24" s="73" t="s">
        <v>91</v>
      </c>
      <c r="H24" s="73" t="s">
        <v>126</v>
      </c>
      <c r="I24" s="82">
        <v>41074</v>
      </c>
      <c r="J24" s="82">
        <v>41116</v>
      </c>
      <c r="K24" s="83" t="s">
        <v>58</v>
      </c>
      <c r="L24" s="84">
        <v>11950</v>
      </c>
      <c r="M24" s="98" t="s">
        <v>173</v>
      </c>
      <c r="N24" s="83">
        <v>2</v>
      </c>
    </row>
    <row r="25" spans="1:14" ht="15" x14ac:dyDescent="0.2">
      <c r="A25" s="81">
        <v>19</v>
      </c>
      <c r="B25" s="88" t="s">
        <v>174</v>
      </c>
      <c r="C25" s="73" t="s">
        <v>49</v>
      </c>
      <c r="D25" s="73" t="s">
        <v>75</v>
      </c>
      <c r="E25" s="73" t="s">
        <v>57</v>
      </c>
      <c r="F25" s="73" t="s">
        <v>81</v>
      </c>
      <c r="G25" s="73" t="s">
        <v>134</v>
      </c>
      <c r="H25" s="73" t="s">
        <v>133</v>
      </c>
      <c r="I25" s="82">
        <v>41076</v>
      </c>
      <c r="J25" s="82">
        <v>41083</v>
      </c>
      <c r="K25" s="83" t="s">
        <v>112</v>
      </c>
      <c r="L25" s="84">
        <v>230</v>
      </c>
      <c r="M25" s="98" t="s">
        <v>176</v>
      </c>
      <c r="N25" s="83">
        <v>3</v>
      </c>
    </row>
    <row r="26" spans="1:14" ht="15" x14ac:dyDescent="0.2">
      <c r="A26" s="81">
        <v>20</v>
      </c>
      <c r="B26" s="88" t="s">
        <v>175</v>
      </c>
      <c r="C26" s="73" t="s">
        <v>49</v>
      </c>
      <c r="D26" s="73" t="s">
        <v>75</v>
      </c>
      <c r="E26" s="73" t="s">
        <v>56</v>
      </c>
      <c r="F26" s="73" t="s">
        <v>77</v>
      </c>
      <c r="G26" s="73" t="s">
        <v>78</v>
      </c>
      <c r="H26" s="73" t="s">
        <v>95</v>
      </c>
      <c r="I26" s="82">
        <v>41076</v>
      </c>
      <c r="J26" s="82">
        <v>41085</v>
      </c>
      <c r="K26" s="83" t="s">
        <v>112</v>
      </c>
      <c r="L26" s="84">
        <v>7500</v>
      </c>
      <c r="M26" s="98" t="s">
        <v>177</v>
      </c>
      <c r="N26" s="83">
        <v>3</v>
      </c>
    </row>
    <row r="27" spans="1:14" ht="15" x14ac:dyDescent="0.2">
      <c r="A27" s="81">
        <v>21</v>
      </c>
      <c r="B27" s="88" t="s">
        <v>192</v>
      </c>
      <c r="C27" s="73" t="s">
        <v>49</v>
      </c>
      <c r="D27" s="73" t="s">
        <v>75</v>
      </c>
      <c r="E27" s="73" t="s">
        <v>179</v>
      </c>
      <c r="F27" s="73" t="s">
        <v>90</v>
      </c>
      <c r="G27" s="73" t="s">
        <v>53</v>
      </c>
      <c r="H27" s="73" t="s">
        <v>193</v>
      </c>
      <c r="I27" s="82">
        <v>41085</v>
      </c>
      <c r="J27" s="82">
        <v>41086</v>
      </c>
      <c r="K27" s="83" t="s">
        <v>112</v>
      </c>
      <c r="L27" s="84">
        <v>256</v>
      </c>
      <c r="M27" s="98" t="s">
        <v>194</v>
      </c>
      <c r="N27" s="83">
        <v>4</v>
      </c>
    </row>
    <row r="28" spans="1:14" ht="15" x14ac:dyDescent="0.2">
      <c r="A28" s="81">
        <v>22</v>
      </c>
      <c r="B28" s="88" t="s">
        <v>186</v>
      </c>
      <c r="C28" s="73" t="s">
        <v>49</v>
      </c>
      <c r="D28" s="73" t="s">
        <v>75</v>
      </c>
      <c r="E28" s="73" t="s">
        <v>56</v>
      </c>
      <c r="F28" s="73" t="s">
        <v>77</v>
      </c>
      <c r="G28" s="73" t="s">
        <v>78</v>
      </c>
      <c r="H28" s="73" t="s">
        <v>95</v>
      </c>
      <c r="I28" s="82">
        <v>41087</v>
      </c>
      <c r="J28" s="82">
        <v>41092</v>
      </c>
      <c r="K28" s="83" t="s">
        <v>112</v>
      </c>
      <c r="L28" s="84">
        <v>1682</v>
      </c>
      <c r="M28" s="98" t="s">
        <v>187</v>
      </c>
      <c r="N28" s="83">
        <v>4</v>
      </c>
    </row>
    <row r="29" spans="1:14" ht="15" x14ac:dyDescent="0.2">
      <c r="A29" s="81">
        <v>23</v>
      </c>
      <c r="B29" s="88" t="s">
        <v>199</v>
      </c>
      <c r="C29" s="73" t="s">
        <v>49</v>
      </c>
      <c r="D29" s="73" t="s">
        <v>75</v>
      </c>
      <c r="E29" s="73" t="s">
        <v>56</v>
      </c>
      <c r="F29" s="73" t="s">
        <v>77</v>
      </c>
      <c r="G29" s="73" t="s">
        <v>78</v>
      </c>
      <c r="H29" s="73" t="s">
        <v>95</v>
      </c>
      <c r="I29" s="82">
        <v>41087</v>
      </c>
      <c r="J29" s="82">
        <v>41116</v>
      </c>
      <c r="K29" s="83" t="s">
        <v>112</v>
      </c>
      <c r="L29" s="84">
        <v>280</v>
      </c>
      <c r="M29" s="98" t="s">
        <v>200</v>
      </c>
      <c r="N29" s="83">
        <v>3</v>
      </c>
    </row>
    <row r="30" spans="1:14" ht="15" x14ac:dyDescent="0.2">
      <c r="A30" s="81">
        <v>24</v>
      </c>
      <c r="B30" s="88" t="s">
        <v>197</v>
      </c>
      <c r="C30" s="73" t="s">
        <v>49</v>
      </c>
      <c r="D30" s="73" t="s">
        <v>75</v>
      </c>
      <c r="E30" s="73" t="s">
        <v>179</v>
      </c>
      <c r="F30" s="73" t="s">
        <v>90</v>
      </c>
      <c r="G30" s="73" t="s">
        <v>53</v>
      </c>
      <c r="H30" s="73" t="s">
        <v>193</v>
      </c>
      <c r="I30" s="82">
        <v>41087</v>
      </c>
      <c r="J30" s="82">
        <v>41089</v>
      </c>
      <c r="K30" s="83" t="s">
        <v>112</v>
      </c>
      <c r="L30" s="84">
        <v>1100</v>
      </c>
      <c r="M30" s="98" t="s">
        <v>198</v>
      </c>
      <c r="N30" s="83">
        <v>3</v>
      </c>
    </row>
    <row r="31" spans="1:14" ht="15" x14ac:dyDescent="0.2">
      <c r="A31" s="81">
        <v>25</v>
      </c>
      <c r="B31" s="88" t="s">
        <v>183</v>
      </c>
      <c r="C31" s="73" t="s">
        <v>49</v>
      </c>
      <c r="D31" s="73" t="s">
        <v>75</v>
      </c>
      <c r="E31" s="73" t="s">
        <v>57</v>
      </c>
      <c r="F31" s="73" t="s">
        <v>81</v>
      </c>
      <c r="G31" s="73" t="s">
        <v>167</v>
      </c>
      <c r="H31" s="73" t="s">
        <v>184</v>
      </c>
      <c r="I31" s="82">
        <v>41088</v>
      </c>
      <c r="J31" s="82">
        <v>41099</v>
      </c>
      <c r="K31" s="83" t="s">
        <v>58</v>
      </c>
      <c r="L31" s="84">
        <v>18300</v>
      </c>
      <c r="M31" s="98" t="s">
        <v>185</v>
      </c>
      <c r="N31" s="83">
        <v>3</v>
      </c>
    </row>
    <row r="32" spans="1:14" ht="15" x14ac:dyDescent="0.2">
      <c r="A32" s="81">
        <v>26</v>
      </c>
      <c r="B32" s="88" t="s">
        <v>188</v>
      </c>
      <c r="C32" s="73" t="s">
        <v>49</v>
      </c>
      <c r="D32" s="73" t="s">
        <v>75</v>
      </c>
      <c r="E32" s="73" t="s">
        <v>56</v>
      </c>
      <c r="F32" s="73" t="s">
        <v>77</v>
      </c>
      <c r="G32" s="73" t="s">
        <v>78</v>
      </c>
      <c r="H32" s="73" t="s">
        <v>95</v>
      </c>
      <c r="I32" s="82">
        <v>41088</v>
      </c>
      <c r="J32" s="82">
        <v>41093</v>
      </c>
      <c r="K32" s="83" t="s">
        <v>112</v>
      </c>
      <c r="L32" s="84">
        <v>19100</v>
      </c>
      <c r="M32" s="98" t="s">
        <v>189</v>
      </c>
      <c r="N32" s="83">
        <v>3</v>
      </c>
    </row>
    <row r="33" spans="1:14" ht="15" x14ac:dyDescent="0.2">
      <c r="A33" s="81">
        <v>27</v>
      </c>
      <c r="B33" s="88" t="s">
        <v>201</v>
      </c>
      <c r="C33" s="73" t="s">
        <v>49</v>
      </c>
      <c r="D33" s="73" t="s">
        <v>75</v>
      </c>
      <c r="E33" s="73" t="s">
        <v>56</v>
      </c>
      <c r="F33" s="73" t="s">
        <v>77</v>
      </c>
      <c r="G33" s="73" t="s">
        <v>78</v>
      </c>
      <c r="H33" s="73" t="s">
        <v>95</v>
      </c>
      <c r="I33" s="82">
        <v>41088</v>
      </c>
      <c r="J33" s="82">
        <v>41116</v>
      </c>
      <c r="K33" s="83" t="s">
        <v>112</v>
      </c>
      <c r="L33" s="84">
        <v>149</v>
      </c>
      <c r="M33" s="98" t="s">
        <v>200</v>
      </c>
      <c r="N33" s="83">
        <v>3</v>
      </c>
    </row>
    <row r="34" spans="1:14" ht="15" x14ac:dyDescent="0.2">
      <c r="A34" s="81">
        <v>28</v>
      </c>
      <c r="B34" s="88" t="s">
        <v>182</v>
      </c>
      <c r="C34" s="73" t="s">
        <v>49</v>
      </c>
      <c r="D34" s="73" t="s">
        <v>75</v>
      </c>
      <c r="E34" s="73" t="s">
        <v>56</v>
      </c>
      <c r="F34" s="73" t="s">
        <v>77</v>
      </c>
      <c r="G34" s="73" t="s">
        <v>78</v>
      </c>
      <c r="H34" s="73" t="s">
        <v>95</v>
      </c>
      <c r="I34" s="82">
        <v>41089</v>
      </c>
      <c r="J34" s="82">
        <v>41108</v>
      </c>
      <c r="K34" s="83" t="s">
        <v>112</v>
      </c>
      <c r="L34" s="84">
        <v>8716</v>
      </c>
      <c r="M34" s="98" t="s">
        <v>88</v>
      </c>
      <c r="N34" s="83">
        <v>3</v>
      </c>
    </row>
    <row r="35" spans="1:14" ht="15" x14ac:dyDescent="0.2">
      <c r="A35" s="81">
        <v>29</v>
      </c>
      <c r="B35" s="88" t="s">
        <v>202</v>
      </c>
      <c r="C35" s="73" t="s">
        <v>49</v>
      </c>
      <c r="D35" s="73" t="s">
        <v>75</v>
      </c>
      <c r="E35" s="73" t="s">
        <v>179</v>
      </c>
      <c r="F35" s="73" t="s">
        <v>90</v>
      </c>
      <c r="G35" s="73" t="s">
        <v>53</v>
      </c>
      <c r="H35" s="73" t="s">
        <v>193</v>
      </c>
      <c r="I35" s="82">
        <v>41093</v>
      </c>
      <c r="J35" s="82">
        <v>41096</v>
      </c>
      <c r="K35" s="83" t="s">
        <v>112</v>
      </c>
      <c r="L35" s="84">
        <v>911</v>
      </c>
      <c r="M35" s="98" t="s">
        <v>206</v>
      </c>
      <c r="N35" s="83">
        <v>3</v>
      </c>
    </row>
    <row r="36" spans="1:14" ht="15" x14ac:dyDescent="0.2">
      <c r="A36" s="81">
        <v>30</v>
      </c>
      <c r="B36" s="88" t="s">
        <v>210</v>
      </c>
      <c r="C36" s="73" t="s">
        <v>49</v>
      </c>
      <c r="D36" s="73" t="s">
        <v>75</v>
      </c>
      <c r="E36" s="73" t="s">
        <v>56</v>
      </c>
      <c r="F36" s="73" t="s">
        <v>90</v>
      </c>
      <c r="G36" s="73" t="s">
        <v>91</v>
      </c>
      <c r="H36" s="73" t="s">
        <v>126</v>
      </c>
      <c r="I36" s="82">
        <v>41101</v>
      </c>
      <c r="J36" s="82">
        <v>41109</v>
      </c>
      <c r="K36" s="83" t="s">
        <v>112</v>
      </c>
      <c r="L36" s="84">
        <v>150</v>
      </c>
      <c r="M36" s="98" t="s">
        <v>211</v>
      </c>
      <c r="N36" s="83">
        <v>4</v>
      </c>
    </row>
    <row r="37" spans="1:14" ht="15" x14ac:dyDescent="0.2">
      <c r="A37" s="75">
        <v>31</v>
      </c>
      <c r="B37" s="88" t="s">
        <v>214</v>
      </c>
      <c r="C37" s="73" t="s">
        <v>49</v>
      </c>
      <c r="D37" s="73" t="s">
        <v>75</v>
      </c>
      <c r="E37" s="73" t="s">
        <v>56</v>
      </c>
      <c r="F37" s="73" t="s">
        <v>90</v>
      </c>
      <c r="G37" s="73" t="s">
        <v>91</v>
      </c>
      <c r="H37" s="73" t="s">
        <v>126</v>
      </c>
      <c r="I37" s="82">
        <v>41101</v>
      </c>
      <c r="J37" s="82">
        <v>41116</v>
      </c>
      <c r="K37" s="83" t="s">
        <v>112</v>
      </c>
      <c r="L37" s="84">
        <v>7446</v>
      </c>
      <c r="M37" s="98" t="s">
        <v>215</v>
      </c>
      <c r="N37" s="83">
        <v>3</v>
      </c>
    </row>
    <row r="38" spans="1:14" ht="15" x14ac:dyDescent="0.2">
      <c r="A38" s="75">
        <v>32</v>
      </c>
      <c r="B38" s="88" t="s">
        <v>212</v>
      </c>
      <c r="C38" s="73" t="s">
        <v>49</v>
      </c>
      <c r="D38" s="73" t="s">
        <v>75</v>
      </c>
      <c r="E38" s="73" t="s">
        <v>56</v>
      </c>
      <c r="F38" s="73" t="s">
        <v>90</v>
      </c>
      <c r="G38" s="73" t="s">
        <v>91</v>
      </c>
      <c r="H38" s="73" t="s">
        <v>126</v>
      </c>
      <c r="I38" s="82">
        <v>41101</v>
      </c>
      <c r="J38" s="82">
        <v>41104</v>
      </c>
      <c r="K38" s="83" t="s">
        <v>112</v>
      </c>
      <c r="L38" s="84">
        <v>60</v>
      </c>
      <c r="M38" s="98" t="s">
        <v>213</v>
      </c>
      <c r="N38" s="83">
        <v>4</v>
      </c>
    </row>
    <row r="39" spans="1:14" ht="15" x14ac:dyDescent="0.2">
      <c r="A39" s="75">
        <v>33</v>
      </c>
      <c r="B39" s="88" t="s">
        <v>208</v>
      </c>
      <c r="C39" s="73" t="s">
        <v>49</v>
      </c>
      <c r="D39" s="73" t="s">
        <v>75</v>
      </c>
      <c r="E39" s="73" t="s">
        <v>56</v>
      </c>
      <c r="F39" s="73" t="s">
        <v>90</v>
      </c>
      <c r="G39" s="73" t="s">
        <v>91</v>
      </c>
      <c r="H39" s="73" t="s">
        <v>126</v>
      </c>
      <c r="I39" s="82">
        <v>41101</v>
      </c>
      <c r="J39" s="82">
        <v>41104</v>
      </c>
      <c r="K39" s="83" t="s">
        <v>112</v>
      </c>
      <c r="L39" s="84">
        <v>2000</v>
      </c>
      <c r="M39" s="98" t="s">
        <v>209</v>
      </c>
      <c r="N39" s="83">
        <v>4</v>
      </c>
    </row>
    <row r="40" spans="1:14" ht="15" x14ac:dyDescent="0.2">
      <c r="A40" s="75">
        <v>34</v>
      </c>
      <c r="B40" s="88" t="s">
        <v>216</v>
      </c>
      <c r="C40" s="73" t="s">
        <v>49</v>
      </c>
      <c r="D40" s="73" t="s">
        <v>75</v>
      </c>
      <c r="E40" s="73" t="s">
        <v>55</v>
      </c>
      <c r="F40" s="73" t="s">
        <v>90</v>
      </c>
      <c r="G40" s="73" t="s">
        <v>53</v>
      </c>
      <c r="H40" s="73" t="s">
        <v>217</v>
      </c>
      <c r="I40" s="82">
        <v>41102</v>
      </c>
      <c r="J40" s="82">
        <v>41105</v>
      </c>
      <c r="K40" s="83" t="s">
        <v>112</v>
      </c>
      <c r="L40" s="84">
        <v>798</v>
      </c>
      <c r="M40" s="98" t="s">
        <v>218</v>
      </c>
      <c r="N40" s="83">
        <v>4</v>
      </c>
    </row>
    <row r="41" spans="1:14" ht="15" x14ac:dyDescent="0.2">
      <c r="A41" s="75">
        <v>35</v>
      </c>
      <c r="B41" s="88" t="s">
        <v>219</v>
      </c>
      <c r="C41" s="73" t="s">
        <v>49</v>
      </c>
      <c r="D41" s="73" t="s">
        <v>75</v>
      </c>
      <c r="E41" s="73" t="s">
        <v>56</v>
      </c>
      <c r="F41" s="73" t="s">
        <v>81</v>
      </c>
      <c r="G41" s="73" t="s">
        <v>167</v>
      </c>
      <c r="H41" s="73" t="s">
        <v>168</v>
      </c>
      <c r="I41" s="82">
        <v>41111</v>
      </c>
      <c r="J41" s="82">
        <v>41119</v>
      </c>
      <c r="K41" s="83" t="s">
        <v>112</v>
      </c>
      <c r="L41" s="84">
        <v>2871</v>
      </c>
      <c r="M41" s="98" t="s">
        <v>220</v>
      </c>
      <c r="N41" s="83">
        <v>3</v>
      </c>
    </row>
    <row r="42" spans="1:14" ht="15" x14ac:dyDescent="0.2">
      <c r="A42" s="75">
        <v>36</v>
      </c>
      <c r="B42" s="88" t="s">
        <v>229</v>
      </c>
      <c r="C42" s="73" t="s">
        <v>49</v>
      </c>
      <c r="D42" s="73" t="s">
        <v>75</v>
      </c>
      <c r="E42" s="73" t="s">
        <v>56</v>
      </c>
      <c r="F42" s="73" t="s">
        <v>81</v>
      </c>
      <c r="G42" s="73" t="s">
        <v>167</v>
      </c>
      <c r="H42" s="73" t="s">
        <v>168</v>
      </c>
      <c r="I42" s="82">
        <v>41129</v>
      </c>
      <c r="J42" s="82">
        <v>41133</v>
      </c>
      <c r="K42" s="83" t="s">
        <v>112</v>
      </c>
      <c r="L42" s="84">
        <v>1958</v>
      </c>
      <c r="M42" s="98" t="s">
        <v>230</v>
      </c>
      <c r="N42" s="83">
        <v>4</v>
      </c>
    </row>
    <row r="43" spans="1:14" ht="15" x14ac:dyDescent="0.2">
      <c r="A43" s="75">
        <v>37</v>
      </c>
      <c r="B43" s="88" t="s">
        <v>231</v>
      </c>
      <c r="C43" s="73" t="s">
        <v>49</v>
      </c>
      <c r="D43" s="73" t="s">
        <v>75</v>
      </c>
      <c r="E43" s="73" t="s">
        <v>56</v>
      </c>
      <c r="F43" s="73" t="s">
        <v>90</v>
      </c>
      <c r="G43" s="73" t="s">
        <v>91</v>
      </c>
      <c r="H43" s="73" t="s">
        <v>126</v>
      </c>
      <c r="I43" s="82">
        <v>41129</v>
      </c>
      <c r="J43" s="82">
        <v>41145</v>
      </c>
      <c r="K43" s="83" t="s">
        <v>58</v>
      </c>
      <c r="L43" s="84">
        <v>5220</v>
      </c>
      <c r="M43" s="98" t="s">
        <v>173</v>
      </c>
      <c r="N43" s="83">
        <v>2</v>
      </c>
    </row>
    <row r="44" spans="1:14" ht="15" x14ac:dyDescent="0.2">
      <c r="A44" s="75">
        <v>38</v>
      </c>
      <c r="B44" s="88" t="s">
        <v>232</v>
      </c>
      <c r="C44" s="73" t="s">
        <v>49</v>
      </c>
      <c r="D44" s="73" t="s">
        <v>75</v>
      </c>
      <c r="E44" s="73" t="s">
        <v>76</v>
      </c>
      <c r="F44" s="73" t="s">
        <v>90</v>
      </c>
      <c r="G44" s="73" t="s">
        <v>53</v>
      </c>
      <c r="H44" s="73" t="s">
        <v>233</v>
      </c>
      <c r="I44" s="82">
        <v>41130</v>
      </c>
      <c r="J44" s="82">
        <v>41133</v>
      </c>
      <c r="K44" s="83" t="s">
        <v>112</v>
      </c>
      <c r="L44" s="84">
        <v>350</v>
      </c>
      <c r="M44" s="98" t="s">
        <v>234</v>
      </c>
      <c r="N44" s="83">
        <v>3</v>
      </c>
    </row>
    <row r="45" spans="1:14" ht="15" x14ac:dyDescent="0.2">
      <c r="A45" s="75">
        <v>39</v>
      </c>
      <c r="B45" s="88" t="s">
        <v>235</v>
      </c>
      <c r="C45" s="73" t="s">
        <v>49</v>
      </c>
      <c r="D45" s="73" t="s">
        <v>75</v>
      </c>
      <c r="E45" s="73" t="s">
        <v>57</v>
      </c>
      <c r="F45" s="73" t="s">
        <v>90</v>
      </c>
      <c r="G45" s="73" t="s">
        <v>53</v>
      </c>
      <c r="H45" s="73" t="s">
        <v>236</v>
      </c>
      <c r="I45" s="82">
        <v>41131</v>
      </c>
      <c r="J45" s="82">
        <v>41133</v>
      </c>
      <c r="K45" s="83" t="s">
        <v>83</v>
      </c>
      <c r="L45" s="84">
        <v>653</v>
      </c>
      <c r="M45" s="98" t="s">
        <v>237</v>
      </c>
      <c r="N45" s="83">
        <v>4</v>
      </c>
    </row>
    <row r="46" spans="1:14" ht="15" x14ac:dyDescent="0.2">
      <c r="A46" s="75">
        <v>40</v>
      </c>
      <c r="B46" s="88" t="s">
        <v>249</v>
      </c>
      <c r="C46" s="73" t="s">
        <v>226</v>
      </c>
      <c r="D46" s="73" t="s">
        <v>75</v>
      </c>
      <c r="E46" s="73" t="s">
        <v>57</v>
      </c>
      <c r="F46" s="73" t="s">
        <v>90</v>
      </c>
      <c r="G46" s="73" t="s">
        <v>91</v>
      </c>
      <c r="H46" s="73" t="s">
        <v>92</v>
      </c>
      <c r="I46" s="82">
        <v>41131</v>
      </c>
      <c r="J46" s="82">
        <v>41165</v>
      </c>
      <c r="K46" s="83" t="s">
        <v>112</v>
      </c>
      <c r="L46" s="84">
        <v>2510</v>
      </c>
      <c r="M46" s="98" t="s">
        <v>250</v>
      </c>
      <c r="N46" s="83">
        <v>4</v>
      </c>
    </row>
    <row r="47" spans="1:14" ht="15" x14ac:dyDescent="0.2">
      <c r="A47" s="75">
        <v>41</v>
      </c>
      <c r="B47" s="88" t="s">
        <v>251</v>
      </c>
      <c r="C47" s="73" t="s">
        <v>226</v>
      </c>
      <c r="D47" s="73" t="s">
        <v>75</v>
      </c>
      <c r="E47" s="73" t="s">
        <v>57</v>
      </c>
      <c r="F47" s="73" t="s">
        <v>90</v>
      </c>
      <c r="G47" s="73" t="s">
        <v>91</v>
      </c>
      <c r="H47" s="73" t="s">
        <v>92</v>
      </c>
      <c r="I47" s="82">
        <v>41131</v>
      </c>
      <c r="J47" s="82">
        <v>41158</v>
      </c>
      <c r="K47" s="83" t="s">
        <v>112</v>
      </c>
      <c r="L47" s="84">
        <v>232</v>
      </c>
      <c r="M47" s="98" t="s">
        <v>252</v>
      </c>
      <c r="N47" s="83">
        <v>5</v>
      </c>
    </row>
    <row r="48" spans="1:14" ht="15" x14ac:dyDescent="0.2">
      <c r="A48" s="75">
        <v>42</v>
      </c>
      <c r="B48" s="88" t="s">
        <v>238</v>
      </c>
      <c r="C48" s="73" t="s">
        <v>49</v>
      </c>
      <c r="D48" s="73" t="s">
        <v>75</v>
      </c>
      <c r="E48" s="73" t="s">
        <v>56</v>
      </c>
      <c r="F48" s="73" t="s">
        <v>90</v>
      </c>
      <c r="G48" s="73" t="s">
        <v>91</v>
      </c>
      <c r="H48" s="73" t="s">
        <v>126</v>
      </c>
      <c r="I48" s="82">
        <v>41133</v>
      </c>
      <c r="J48" s="82">
        <v>41139</v>
      </c>
      <c r="K48" s="83" t="s">
        <v>112</v>
      </c>
      <c r="L48" s="84">
        <v>2300</v>
      </c>
      <c r="M48" s="98" t="s">
        <v>131</v>
      </c>
      <c r="N48" s="83">
        <v>2</v>
      </c>
    </row>
    <row r="49" spans="1:14" ht="15" x14ac:dyDescent="0.2">
      <c r="A49" s="75">
        <v>43</v>
      </c>
      <c r="B49" s="88" t="s">
        <v>244</v>
      </c>
      <c r="C49" s="73" t="s">
        <v>49</v>
      </c>
      <c r="D49" s="73" t="s">
        <v>75</v>
      </c>
      <c r="E49" s="73" t="s">
        <v>56</v>
      </c>
      <c r="F49" s="73" t="s">
        <v>81</v>
      </c>
      <c r="G49" s="73" t="s">
        <v>167</v>
      </c>
      <c r="H49" s="73" t="s">
        <v>168</v>
      </c>
      <c r="I49" s="82">
        <v>41134</v>
      </c>
      <c r="J49" s="82">
        <v>41136</v>
      </c>
      <c r="K49" s="83" t="s">
        <v>112</v>
      </c>
      <c r="L49" s="84">
        <v>363</v>
      </c>
      <c r="M49" s="98" t="s">
        <v>230</v>
      </c>
      <c r="N49" s="83">
        <v>4</v>
      </c>
    </row>
    <row r="50" spans="1:14" ht="15" x14ac:dyDescent="0.2">
      <c r="A50" s="75">
        <v>44</v>
      </c>
      <c r="B50" s="88" t="s">
        <v>245</v>
      </c>
      <c r="C50" s="73" t="s">
        <v>49</v>
      </c>
      <c r="D50" s="73" t="s">
        <v>75</v>
      </c>
      <c r="E50" s="73" t="s">
        <v>55</v>
      </c>
      <c r="F50" s="73" t="s">
        <v>90</v>
      </c>
      <c r="G50" s="73" t="s">
        <v>53</v>
      </c>
      <c r="H50" s="73" t="s">
        <v>217</v>
      </c>
      <c r="I50" s="82">
        <v>41134</v>
      </c>
      <c r="J50" s="82">
        <v>41136</v>
      </c>
      <c r="K50" s="83" t="s">
        <v>83</v>
      </c>
      <c r="L50" s="84">
        <v>267</v>
      </c>
      <c r="M50" s="98" t="s">
        <v>246</v>
      </c>
      <c r="N50" s="83">
        <v>4</v>
      </c>
    </row>
    <row r="51" spans="1:14" ht="15" x14ac:dyDescent="0.2">
      <c r="A51" s="75">
        <v>45</v>
      </c>
      <c r="B51" s="88" t="s">
        <v>247</v>
      </c>
      <c r="C51" s="73" t="s">
        <v>226</v>
      </c>
      <c r="D51" s="73" t="s">
        <v>75</v>
      </c>
      <c r="E51" s="73" t="s">
        <v>56</v>
      </c>
      <c r="F51" s="73" t="s">
        <v>90</v>
      </c>
      <c r="G51" s="73" t="s">
        <v>91</v>
      </c>
      <c r="H51" s="73" t="s">
        <v>126</v>
      </c>
      <c r="I51" s="82">
        <v>41134</v>
      </c>
      <c r="J51" s="82">
        <v>41141</v>
      </c>
      <c r="K51" s="83" t="s">
        <v>112</v>
      </c>
      <c r="L51" s="84">
        <v>600</v>
      </c>
      <c r="M51" s="98" t="s">
        <v>248</v>
      </c>
      <c r="N51" s="83">
        <v>5</v>
      </c>
    </row>
    <row r="52" spans="1:14" ht="15" x14ac:dyDescent="0.2">
      <c r="A52" s="75">
        <v>46</v>
      </c>
      <c r="B52" s="88" t="s">
        <v>263</v>
      </c>
      <c r="C52" s="73" t="s">
        <v>226</v>
      </c>
      <c r="D52" s="73" t="s">
        <v>75</v>
      </c>
      <c r="E52" s="73" t="s">
        <v>57</v>
      </c>
      <c r="F52" s="73" t="s">
        <v>90</v>
      </c>
      <c r="G52" s="73" t="s">
        <v>91</v>
      </c>
      <c r="H52" s="73" t="s">
        <v>92</v>
      </c>
      <c r="I52" s="82">
        <v>41177</v>
      </c>
      <c r="J52" s="82">
        <v>41228</v>
      </c>
      <c r="K52" s="83" t="s">
        <v>112</v>
      </c>
      <c r="L52" s="84">
        <v>7092</v>
      </c>
      <c r="M52" s="98" t="s">
        <v>264</v>
      </c>
      <c r="N52" s="83">
        <v>4</v>
      </c>
    </row>
    <row r="53" spans="1:14" ht="15" x14ac:dyDescent="0.2">
      <c r="A53" s="75">
        <v>47</v>
      </c>
      <c r="B53" s="88" t="s">
        <v>255</v>
      </c>
      <c r="C53" s="73" t="s">
        <v>49</v>
      </c>
      <c r="D53" s="73" t="s">
        <v>75</v>
      </c>
      <c r="E53" s="73" t="s">
        <v>57</v>
      </c>
      <c r="F53" s="73" t="s">
        <v>90</v>
      </c>
      <c r="G53" s="73" t="s">
        <v>53</v>
      </c>
      <c r="H53" s="73" t="s">
        <v>236</v>
      </c>
      <c r="I53" s="82">
        <v>41182</v>
      </c>
      <c r="J53" s="82">
        <v>41193</v>
      </c>
      <c r="K53" s="83" t="s">
        <v>58</v>
      </c>
      <c r="L53" s="84">
        <v>196</v>
      </c>
      <c r="M53" s="98" t="s">
        <v>246</v>
      </c>
      <c r="N53" s="83">
        <v>4</v>
      </c>
    </row>
    <row r="54" spans="1:14" ht="15" x14ac:dyDescent="0.2">
      <c r="A54" s="75">
        <v>48</v>
      </c>
      <c r="B54" s="88" t="s">
        <v>256</v>
      </c>
      <c r="C54" s="73" t="s">
        <v>49</v>
      </c>
      <c r="D54" s="73" t="s">
        <v>75</v>
      </c>
      <c r="E54" s="73" t="s">
        <v>56</v>
      </c>
      <c r="F54" s="73" t="s">
        <v>90</v>
      </c>
      <c r="G54" s="73" t="s">
        <v>91</v>
      </c>
      <c r="H54" s="73" t="s">
        <v>126</v>
      </c>
      <c r="I54" s="82">
        <v>41196</v>
      </c>
      <c r="J54" s="82">
        <v>41204</v>
      </c>
      <c r="K54" s="83" t="s">
        <v>112</v>
      </c>
      <c r="L54" s="84">
        <v>110</v>
      </c>
      <c r="M54" s="98" t="s">
        <v>215</v>
      </c>
      <c r="N54" s="83">
        <v>3</v>
      </c>
    </row>
    <row r="55" spans="1:14" ht="15" x14ac:dyDescent="0.2">
      <c r="A55" s="75">
        <v>49</v>
      </c>
      <c r="B55" s="88" t="s">
        <v>257</v>
      </c>
      <c r="C55" s="73" t="s">
        <v>49</v>
      </c>
      <c r="D55" s="73" t="s">
        <v>75</v>
      </c>
      <c r="E55" s="73" t="s">
        <v>56</v>
      </c>
      <c r="F55" s="73" t="s">
        <v>81</v>
      </c>
      <c r="G55" s="73" t="s">
        <v>134</v>
      </c>
      <c r="H55" s="73" t="s">
        <v>258</v>
      </c>
      <c r="I55" s="82">
        <v>41196</v>
      </c>
      <c r="J55" s="82">
        <v>41200</v>
      </c>
      <c r="K55" s="83" t="s">
        <v>112</v>
      </c>
      <c r="L55" s="84">
        <v>115</v>
      </c>
      <c r="M55" s="98" t="s">
        <v>259</v>
      </c>
      <c r="N55" s="83">
        <v>4</v>
      </c>
    </row>
    <row r="56" spans="1:14" ht="15" x14ac:dyDescent="0.2">
      <c r="A56" s="75">
        <v>50</v>
      </c>
      <c r="B56" s="88" t="s">
        <v>196</v>
      </c>
      <c r="C56" s="73" t="s">
        <v>49</v>
      </c>
      <c r="D56" s="73" t="s">
        <v>75</v>
      </c>
      <c r="E56" s="73" t="s">
        <v>56</v>
      </c>
      <c r="F56" s="73" t="s">
        <v>81</v>
      </c>
      <c r="G56" s="73" t="s">
        <v>167</v>
      </c>
      <c r="H56" s="73" t="s">
        <v>168</v>
      </c>
      <c r="I56" s="82">
        <v>41210</v>
      </c>
      <c r="J56" s="82">
        <v>41210</v>
      </c>
      <c r="K56" s="83" t="s">
        <v>58</v>
      </c>
      <c r="L56" s="84">
        <v>252</v>
      </c>
      <c r="M56" s="98" t="s">
        <v>185</v>
      </c>
      <c r="N56" s="83">
        <v>4</v>
      </c>
    </row>
    <row r="57" spans="1:14" ht="15" x14ac:dyDescent="0.2">
      <c r="A57" s="75">
        <v>51</v>
      </c>
      <c r="B57" s="88" t="s">
        <v>265</v>
      </c>
      <c r="C57" s="73" t="s">
        <v>49</v>
      </c>
      <c r="D57" s="73" t="s">
        <v>75</v>
      </c>
      <c r="E57" s="73" t="s">
        <v>56</v>
      </c>
      <c r="F57" s="73" t="s">
        <v>90</v>
      </c>
      <c r="G57" s="73" t="s">
        <v>91</v>
      </c>
      <c r="H57" s="73" t="s">
        <v>126</v>
      </c>
      <c r="I57" s="82">
        <v>41216</v>
      </c>
      <c r="J57" s="82">
        <v>41220</v>
      </c>
      <c r="K57" s="83" t="s">
        <v>58</v>
      </c>
      <c r="L57" s="84">
        <v>300</v>
      </c>
      <c r="M57" s="98" t="s">
        <v>266</v>
      </c>
      <c r="N57" s="83">
        <v>4</v>
      </c>
    </row>
    <row r="58" spans="1:14" ht="15" x14ac:dyDescent="0.2">
      <c r="A58" s="75"/>
      <c r="B58" s="109"/>
      <c r="C58" s="69"/>
      <c r="D58" s="69"/>
      <c r="E58" s="69"/>
      <c r="F58" s="69"/>
      <c r="G58" s="69"/>
      <c r="H58" s="69"/>
      <c r="I58" s="70"/>
      <c r="J58" s="70"/>
      <c r="K58" s="71"/>
      <c r="L58" s="72"/>
      <c r="M58" s="99"/>
      <c r="N58" s="71"/>
    </row>
    <row r="59" spans="1:14" ht="15" x14ac:dyDescent="0.2">
      <c r="A59" s="75"/>
      <c r="B59" s="69"/>
      <c r="C59" s="69"/>
      <c r="D59" s="69"/>
      <c r="E59" s="69"/>
      <c r="F59" s="69"/>
      <c r="G59" s="69"/>
      <c r="H59" s="69"/>
      <c r="I59" s="70"/>
      <c r="J59" s="70"/>
      <c r="K59" s="71"/>
      <c r="L59" s="72"/>
      <c r="M59" s="99"/>
      <c r="N59" s="71"/>
    </row>
    <row r="60" spans="1:14" ht="18" customHeight="1" x14ac:dyDescent="0.35">
      <c r="A60" s="105"/>
      <c r="B60" s="15"/>
      <c r="C60" s="125" t="s">
        <v>35</v>
      </c>
      <c r="D60" s="125"/>
      <c r="E60" s="125"/>
      <c r="F60" s="125"/>
      <c r="G60" s="125"/>
      <c r="H60" s="125"/>
      <c r="I60" s="125"/>
      <c r="J60" s="125"/>
      <c r="K60" s="126"/>
      <c r="L60" s="65">
        <f>SUM(L7:L59)</f>
        <v>163120</v>
      </c>
      <c r="N60" s="16"/>
    </row>
    <row r="61" spans="1:14" ht="18" x14ac:dyDescent="0.35">
      <c r="A61" s="106"/>
      <c r="B61" s="17"/>
      <c r="C61" s="18"/>
      <c r="D61" s="18"/>
      <c r="E61" s="18"/>
      <c r="F61" s="18"/>
      <c r="G61" s="18"/>
      <c r="H61" s="18"/>
      <c r="I61" s="19"/>
      <c r="J61" s="19"/>
      <c r="K61" s="18"/>
      <c r="L61" s="4"/>
      <c r="M61" s="4"/>
      <c r="N61" s="35"/>
    </row>
    <row r="62" spans="1:14" ht="15" customHeight="1" x14ac:dyDescent="0.3">
      <c r="A62" s="115" t="s">
        <v>154</v>
      </c>
      <c r="B62" s="115" t="s">
        <v>155</v>
      </c>
      <c r="C62" s="116" t="s">
        <v>34</v>
      </c>
      <c r="D62" s="117" t="s">
        <v>2</v>
      </c>
      <c r="E62" s="118" t="s">
        <v>1</v>
      </c>
      <c r="F62" s="119" t="s">
        <v>3</v>
      </c>
      <c r="G62" s="119" t="s">
        <v>156</v>
      </c>
      <c r="H62" s="119" t="s">
        <v>4</v>
      </c>
      <c r="I62" s="119" t="s">
        <v>24</v>
      </c>
      <c r="J62" s="119" t="s">
        <v>157</v>
      </c>
      <c r="K62" s="119" t="s">
        <v>158</v>
      </c>
      <c r="L62" s="119" t="s">
        <v>25</v>
      </c>
      <c r="M62" s="119" t="s">
        <v>153</v>
      </c>
      <c r="N62" s="119" t="s">
        <v>223</v>
      </c>
    </row>
    <row r="63" spans="1:14" ht="15" x14ac:dyDescent="0.2">
      <c r="A63" s="76">
        <v>1</v>
      </c>
      <c r="B63" s="88" t="s">
        <v>71</v>
      </c>
      <c r="C63" s="73" t="s">
        <v>49</v>
      </c>
      <c r="D63" s="73" t="s">
        <v>50</v>
      </c>
      <c r="E63" s="73" t="s">
        <v>51</v>
      </c>
      <c r="F63" s="73" t="s">
        <v>52</v>
      </c>
      <c r="G63" s="73" t="s">
        <v>53</v>
      </c>
      <c r="H63" s="73" t="s">
        <v>54</v>
      </c>
      <c r="I63" s="82">
        <v>40930</v>
      </c>
      <c r="J63" s="82">
        <v>40930</v>
      </c>
      <c r="K63" s="83" t="s">
        <v>58</v>
      </c>
      <c r="L63" s="84">
        <v>1369</v>
      </c>
      <c r="M63" s="98" t="s">
        <v>72</v>
      </c>
      <c r="N63" s="83">
        <v>3</v>
      </c>
    </row>
    <row r="64" spans="1:14" ht="15" x14ac:dyDescent="0.2">
      <c r="A64" s="76">
        <v>2</v>
      </c>
      <c r="B64" s="88" t="s">
        <v>97</v>
      </c>
      <c r="C64" s="73" t="s">
        <v>49</v>
      </c>
      <c r="D64" s="73" t="s">
        <v>50</v>
      </c>
      <c r="E64" s="73" t="s">
        <v>55</v>
      </c>
      <c r="F64" s="73" t="s">
        <v>52</v>
      </c>
      <c r="G64" s="73" t="s">
        <v>53</v>
      </c>
      <c r="H64" s="73" t="s">
        <v>98</v>
      </c>
      <c r="I64" s="82">
        <v>41000</v>
      </c>
      <c r="J64" s="82">
        <v>41002</v>
      </c>
      <c r="K64" s="83" t="s">
        <v>58</v>
      </c>
      <c r="L64" s="84">
        <v>829</v>
      </c>
      <c r="M64" s="98" t="s">
        <v>99</v>
      </c>
      <c r="N64" s="83">
        <v>4</v>
      </c>
    </row>
    <row r="65" spans="1:14" ht="15" x14ac:dyDescent="0.2">
      <c r="A65" s="76">
        <v>3</v>
      </c>
      <c r="B65" s="88" t="s">
        <v>103</v>
      </c>
      <c r="C65" s="73" t="s">
        <v>49</v>
      </c>
      <c r="D65" s="73" t="s">
        <v>50</v>
      </c>
      <c r="E65" s="73" t="s">
        <v>51</v>
      </c>
      <c r="F65" s="73" t="s">
        <v>104</v>
      </c>
      <c r="G65" s="73" t="s">
        <v>105</v>
      </c>
      <c r="H65" s="73" t="s">
        <v>54</v>
      </c>
      <c r="I65" s="82">
        <v>41010</v>
      </c>
      <c r="J65" s="82">
        <v>41011</v>
      </c>
      <c r="K65" s="83" t="s">
        <v>58</v>
      </c>
      <c r="L65" s="84">
        <v>1000</v>
      </c>
      <c r="M65" s="98" t="s">
        <v>106</v>
      </c>
      <c r="N65" s="83">
        <v>3</v>
      </c>
    </row>
    <row r="66" spans="1:14" ht="15" x14ac:dyDescent="0.2">
      <c r="A66" s="76">
        <v>4</v>
      </c>
      <c r="B66" s="88" t="s">
        <v>107</v>
      </c>
      <c r="C66" s="73" t="s">
        <v>49</v>
      </c>
      <c r="D66" s="73" t="s">
        <v>50</v>
      </c>
      <c r="E66" s="73" t="s">
        <v>56</v>
      </c>
      <c r="F66" s="73" t="s">
        <v>104</v>
      </c>
      <c r="G66" s="73" t="s">
        <v>105</v>
      </c>
      <c r="H66" s="73" t="s">
        <v>108</v>
      </c>
      <c r="I66" s="82">
        <v>41011</v>
      </c>
      <c r="J66" s="82">
        <v>41020</v>
      </c>
      <c r="K66" s="83" t="s">
        <v>83</v>
      </c>
      <c r="L66" s="84">
        <v>409</v>
      </c>
      <c r="M66" s="98" t="s">
        <v>109</v>
      </c>
      <c r="N66" s="83">
        <v>3</v>
      </c>
    </row>
    <row r="67" spans="1:14" ht="15" x14ac:dyDescent="0.2">
      <c r="A67" s="76">
        <v>5</v>
      </c>
      <c r="B67" s="88" t="s">
        <v>110</v>
      </c>
      <c r="C67" s="73" t="s">
        <v>49</v>
      </c>
      <c r="D67" s="73" t="s">
        <v>50</v>
      </c>
      <c r="E67" s="73" t="s">
        <v>51</v>
      </c>
      <c r="F67" s="73" t="s">
        <v>52</v>
      </c>
      <c r="G67" s="73" t="s">
        <v>53</v>
      </c>
      <c r="H67" s="73" t="s">
        <v>111</v>
      </c>
      <c r="I67" s="82">
        <v>41021</v>
      </c>
      <c r="J67" s="82">
        <v>41021</v>
      </c>
      <c r="K67" s="83" t="s">
        <v>112</v>
      </c>
      <c r="L67" s="84">
        <v>850</v>
      </c>
      <c r="M67" s="98" t="s">
        <v>113</v>
      </c>
      <c r="N67" s="83">
        <v>5</v>
      </c>
    </row>
    <row r="68" spans="1:14" ht="15" x14ac:dyDescent="0.2">
      <c r="A68" s="76">
        <v>6</v>
      </c>
      <c r="B68" s="88" t="s">
        <v>114</v>
      </c>
      <c r="C68" s="73" t="s">
        <v>49</v>
      </c>
      <c r="D68" s="73" t="s">
        <v>50</v>
      </c>
      <c r="E68" s="73" t="s">
        <v>51</v>
      </c>
      <c r="F68" s="73" t="s">
        <v>52</v>
      </c>
      <c r="G68" s="73" t="s">
        <v>53</v>
      </c>
      <c r="H68" s="73" t="s">
        <v>111</v>
      </c>
      <c r="I68" s="82">
        <v>41021</v>
      </c>
      <c r="J68" s="82">
        <v>41021</v>
      </c>
      <c r="K68" s="83" t="s">
        <v>112</v>
      </c>
      <c r="L68" s="84">
        <v>960</v>
      </c>
      <c r="M68" s="98" t="s">
        <v>115</v>
      </c>
      <c r="N68" s="83">
        <v>5</v>
      </c>
    </row>
    <row r="69" spans="1:14" ht="15" x14ac:dyDescent="0.2">
      <c r="A69" s="76">
        <v>7</v>
      </c>
      <c r="B69" s="88" t="s">
        <v>221</v>
      </c>
      <c r="C69" s="73" t="s">
        <v>49</v>
      </c>
      <c r="D69" s="73" t="s">
        <v>50</v>
      </c>
      <c r="E69" s="73" t="s">
        <v>51</v>
      </c>
      <c r="F69" s="73" t="s">
        <v>52</v>
      </c>
      <c r="G69" s="73" t="s">
        <v>53</v>
      </c>
      <c r="H69" s="73" t="s">
        <v>111</v>
      </c>
      <c r="I69" s="82">
        <v>41023</v>
      </c>
      <c r="J69" s="82">
        <v>41025</v>
      </c>
      <c r="K69" s="83" t="s">
        <v>112</v>
      </c>
      <c r="L69" s="84">
        <v>301</v>
      </c>
      <c r="M69" s="98" t="s">
        <v>222</v>
      </c>
      <c r="N69" s="83">
        <v>4</v>
      </c>
    </row>
    <row r="70" spans="1:14" ht="15" x14ac:dyDescent="0.2">
      <c r="A70" s="76">
        <v>8</v>
      </c>
      <c r="B70" s="88" t="s">
        <v>143</v>
      </c>
      <c r="C70" s="73" t="s">
        <v>49</v>
      </c>
      <c r="D70" s="73" t="s">
        <v>50</v>
      </c>
      <c r="E70" s="73" t="s">
        <v>56</v>
      </c>
      <c r="F70" s="73" t="s">
        <v>104</v>
      </c>
      <c r="G70" s="73" t="s">
        <v>105</v>
      </c>
      <c r="H70" s="73" t="s">
        <v>108</v>
      </c>
      <c r="I70" s="82">
        <v>41045</v>
      </c>
      <c r="J70" s="82">
        <v>41109</v>
      </c>
      <c r="K70" s="83" t="s">
        <v>112</v>
      </c>
      <c r="L70" s="84">
        <v>297845</v>
      </c>
      <c r="M70" s="98" t="s">
        <v>136</v>
      </c>
      <c r="N70" s="83">
        <v>1</v>
      </c>
    </row>
    <row r="71" spans="1:14" ht="15" x14ac:dyDescent="0.2">
      <c r="A71" s="76">
        <v>9</v>
      </c>
      <c r="B71" s="110" t="s">
        <v>137</v>
      </c>
      <c r="C71" s="77" t="s">
        <v>49</v>
      </c>
      <c r="D71" s="77" t="s">
        <v>50</v>
      </c>
      <c r="E71" s="77" t="s">
        <v>51</v>
      </c>
      <c r="F71" s="77" t="s">
        <v>138</v>
      </c>
      <c r="G71" s="77" t="s">
        <v>139</v>
      </c>
      <c r="H71" s="77" t="s">
        <v>140</v>
      </c>
      <c r="I71" s="78">
        <v>41058</v>
      </c>
      <c r="J71" s="78">
        <v>41060</v>
      </c>
      <c r="K71" s="79" t="s">
        <v>112</v>
      </c>
      <c r="L71" s="80">
        <v>300</v>
      </c>
      <c r="M71" s="111" t="s">
        <v>141</v>
      </c>
      <c r="N71" s="79">
        <v>3</v>
      </c>
    </row>
    <row r="72" spans="1:14" s="43" customFormat="1" ht="15" x14ac:dyDescent="0.2">
      <c r="A72" s="76">
        <v>10</v>
      </c>
      <c r="B72" s="88" t="s">
        <v>144</v>
      </c>
      <c r="C72" s="73" t="s">
        <v>49</v>
      </c>
      <c r="D72" s="73" t="s">
        <v>50</v>
      </c>
      <c r="E72" s="73" t="s">
        <v>51</v>
      </c>
      <c r="F72" s="73" t="s">
        <v>52</v>
      </c>
      <c r="G72" s="73" t="s">
        <v>53</v>
      </c>
      <c r="H72" s="73" t="s">
        <v>111</v>
      </c>
      <c r="I72" s="82">
        <v>41062</v>
      </c>
      <c r="J72" s="82">
        <v>41064</v>
      </c>
      <c r="K72" s="83" t="s">
        <v>83</v>
      </c>
      <c r="L72" s="84">
        <v>587</v>
      </c>
      <c r="M72" s="98" t="s">
        <v>145</v>
      </c>
      <c r="N72" s="83">
        <v>4</v>
      </c>
    </row>
    <row r="73" spans="1:14" ht="15" x14ac:dyDescent="0.2">
      <c r="A73" s="76">
        <v>11</v>
      </c>
      <c r="B73" s="88" t="s">
        <v>150</v>
      </c>
      <c r="C73" s="73" t="s">
        <v>49</v>
      </c>
      <c r="D73" s="73" t="s">
        <v>50</v>
      </c>
      <c r="E73" s="73" t="s">
        <v>56</v>
      </c>
      <c r="F73" s="73" t="s">
        <v>138</v>
      </c>
      <c r="G73" s="73" t="s">
        <v>139</v>
      </c>
      <c r="H73" s="73" t="s">
        <v>151</v>
      </c>
      <c r="I73" s="82">
        <v>41063</v>
      </c>
      <c r="J73" s="82">
        <v>41072</v>
      </c>
      <c r="K73" s="83" t="s">
        <v>112</v>
      </c>
      <c r="L73" s="84">
        <v>622</v>
      </c>
      <c r="M73" s="98" t="s">
        <v>152</v>
      </c>
      <c r="N73" s="83">
        <v>3</v>
      </c>
    </row>
    <row r="74" spans="1:14" s="43" customFormat="1" ht="15" x14ac:dyDescent="0.2">
      <c r="A74" s="76">
        <v>12</v>
      </c>
      <c r="B74" s="88" t="s">
        <v>147</v>
      </c>
      <c r="C74" s="73" t="s">
        <v>49</v>
      </c>
      <c r="D74" s="73" t="s">
        <v>50</v>
      </c>
      <c r="E74" s="73" t="s">
        <v>51</v>
      </c>
      <c r="F74" s="73" t="s">
        <v>52</v>
      </c>
      <c r="G74" s="73" t="s">
        <v>53</v>
      </c>
      <c r="H74" s="73" t="s">
        <v>111</v>
      </c>
      <c r="I74" s="82">
        <v>41063</v>
      </c>
      <c r="J74" s="82">
        <v>41063</v>
      </c>
      <c r="K74" s="83" t="s">
        <v>112</v>
      </c>
      <c r="L74" s="84">
        <v>2500</v>
      </c>
      <c r="M74" s="98" t="s">
        <v>149</v>
      </c>
      <c r="N74" s="83">
        <v>5</v>
      </c>
    </row>
    <row r="75" spans="1:14" ht="15" x14ac:dyDescent="0.2">
      <c r="A75" s="76">
        <v>13</v>
      </c>
      <c r="B75" s="88" t="s">
        <v>146</v>
      </c>
      <c r="C75" s="73" t="s">
        <v>49</v>
      </c>
      <c r="D75" s="73" t="s">
        <v>50</v>
      </c>
      <c r="E75" s="73" t="s">
        <v>51</v>
      </c>
      <c r="F75" s="73" t="s">
        <v>52</v>
      </c>
      <c r="G75" s="73" t="s">
        <v>53</v>
      </c>
      <c r="H75" s="73" t="s">
        <v>111</v>
      </c>
      <c r="I75" s="82">
        <v>41063</v>
      </c>
      <c r="J75" s="82">
        <v>41063</v>
      </c>
      <c r="K75" s="83" t="s">
        <v>112</v>
      </c>
      <c r="L75" s="84">
        <v>2500</v>
      </c>
      <c r="M75" s="98" t="s">
        <v>148</v>
      </c>
      <c r="N75" s="83">
        <v>5</v>
      </c>
    </row>
    <row r="76" spans="1:14" ht="15" x14ac:dyDescent="0.2">
      <c r="A76" s="76">
        <v>14</v>
      </c>
      <c r="B76" s="88" t="s">
        <v>161</v>
      </c>
      <c r="C76" s="73" t="s">
        <v>49</v>
      </c>
      <c r="D76" s="73" t="s">
        <v>50</v>
      </c>
      <c r="E76" s="73" t="s">
        <v>56</v>
      </c>
      <c r="F76" s="73" t="s">
        <v>52</v>
      </c>
      <c r="G76" s="73" t="s">
        <v>53</v>
      </c>
      <c r="H76" s="73" t="s">
        <v>162</v>
      </c>
      <c r="I76" s="82">
        <v>41064</v>
      </c>
      <c r="J76" s="82">
        <v>41092</v>
      </c>
      <c r="K76" s="83" t="s">
        <v>112</v>
      </c>
      <c r="L76" s="84">
        <v>44330</v>
      </c>
      <c r="M76" s="98" t="s">
        <v>130</v>
      </c>
      <c r="N76" s="83">
        <v>1</v>
      </c>
    </row>
    <row r="77" spans="1:14" ht="15" x14ac:dyDescent="0.2">
      <c r="A77" s="76">
        <v>15</v>
      </c>
      <c r="B77" s="88" t="s">
        <v>163</v>
      </c>
      <c r="C77" s="73" t="s">
        <v>49</v>
      </c>
      <c r="D77" s="73" t="s">
        <v>50</v>
      </c>
      <c r="E77" s="73" t="s">
        <v>56</v>
      </c>
      <c r="F77" s="73" t="s">
        <v>138</v>
      </c>
      <c r="G77" s="73" t="s">
        <v>139</v>
      </c>
      <c r="H77" s="73" t="s">
        <v>151</v>
      </c>
      <c r="I77" s="82">
        <v>41066</v>
      </c>
      <c r="J77" s="82">
        <v>41070</v>
      </c>
      <c r="K77" s="83" t="s">
        <v>112</v>
      </c>
      <c r="L77" s="84">
        <v>246</v>
      </c>
      <c r="M77" s="98" t="s">
        <v>164</v>
      </c>
      <c r="N77" s="83">
        <v>4</v>
      </c>
    </row>
    <row r="78" spans="1:14" ht="15" x14ac:dyDescent="0.2">
      <c r="A78" s="76">
        <v>16</v>
      </c>
      <c r="B78" s="88" t="s">
        <v>178</v>
      </c>
      <c r="C78" s="73" t="s">
        <v>49</v>
      </c>
      <c r="D78" s="73" t="s">
        <v>50</v>
      </c>
      <c r="E78" s="73" t="s">
        <v>179</v>
      </c>
      <c r="F78" s="73" t="s">
        <v>61</v>
      </c>
      <c r="G78" s="73" t="s">
        <v>60</v>
      </c>
      <c r="H78" s="73" t="s">
        <v>180</v>
      </c>
      <c r="I78" s="82">
        <v>41081</v>
      </c>
      <c r="J78" s="82">
        <v>41096</v>
      </c>
      <c r="K78" s="83" t="s">
        <v>58</v>
      </c>
      <c r="L78" s="84">
        <v>360</v>
      </c>
      <c r="M78" s="98" t="s">
        <v>178</v>
      </c>
      <c r="N78" s="83">
        <v>3</v>
      </c>
    </row>
    <row r="79" spans="1:14" ht="15" x14ac:dyDescent="0.2">
      <c r="A79" s="76">
        <v>17</v>
      </c>
      <c r="B79" s="88" t="s">
        <v>196</v>
      </c>
      <c r="C79" s="73" t="s">
        <v>49</v>
      </c>
      <c r="D79" s="73" t="s">
        <v>50</v>
      </c>
      <c r="E79" s="73" t="s">
        <v>56</v>
      </c>
      <c r="F79" s="73" t="s">
        <v>61</v>
      </c>
      <c r="G79" s="73" t="s">
        <v>60</v>
      </c>
      <c r="H79" s="73" t="s">
        <v>195</v>
      </c>
      <c r="I79" s="82">
        <v>41083</v>
      </c>
      <c r="J79" s="82">
        <v>41098</v>
      </c>
      <c r="K79" s="83" t="s">
        <v>112</v>
      </c>
      <c r="L79" s="84">
        <v>104</v>
      </c>
      <c r="M79" s="98" t="s">
        <v>109</v>
      </c>
      <c r="N79" s="83">
        <v>3</v>
      </c>
    </row>
    <row r="80" spans="1:14" ht="15" x14ac:dyDescent="0.2">
      <c r="A80" s="76">
        <v>18</v>
      </c>
      <c r="B80" s="88" t="s">
        <v>190</v>
      </c>
      <c r="C80" s="73" t="s">
        <v>49</v>
      </c>
      <c r="D80" s="73" t="s">
        <v>50</v>
      </c>
      <c r="E80" s="73" t="s">
        <v>56</v>
      </c>
      <c r="F80" s="73" t="s">
        <v>52</v>
      </c>
      <c r="G80" s="73" t="s">
        <v>53</v>
      </c>
      <c r="H80" s="73" t="s">
        <v>162</v>
      </c>
      <c r="I80" s="82">
        <v>41089</v>
      </c>
      <c r="J80" s="82">
        <v>41098</v>
      </c>
      <c r="K80" s="83" t="s">
        <v>112</v>
      </c>
      <c r="L80" s="84">
        <v>7287</v>
      </c>
      <c r="M80" s="98" t="s">
        <v>191</v>
      </c>
      <c r="N80" s="83">
        <v>3</v>
      </c>
    </row>
    <row r="81" spans="1:14" ht="15" x14ac:dyDescent="0.2">
      <c r="A81" s="76">
        <v>19</v>
      </c>
      <c r="B81" s="88" t="s">
        <v>203</v>
      </c>
      <c r="C81" s="73" t="s">
        <v>49</v>
      </c>
      <c r="D81" s="73" t="s">
        <v>50</v>
      </c>
      <c r="E81" s="73" t="s">
        <v>179</v>
      </c>
      <c r="F81" s="73" t="s">
        <v>204</v>
      </c>
      <c r="G81" s="73" t="s">
        <v>78</v>
      </c>
      <c r="H81" s="73" t="s">
        <v>205</v>
      </c>
      <c r="I81" s="82">
        <v>41095</v>
      </c>
      <c r="J81" s="82">
        <v>41099</v>
      </c>
      <c r="K81" s="83" t="s">
        <v>112</v>
      </c>
      <c r="L81" s="84">
        <v>101</v>
      </c>
      <c r="M81" s="98" t="s">
        <v>207</v>
      </c>
      <c r="N81" s="83">
        <v>3</v>
      </c>
    </row>
    <row r="82" spans="1:14" ht="15" x14ac:dyDescent="0.2">
      <c r="A82" s="76">
        <v>20</v>
      </c>
      <c r="B82" s="88" t="s">
        <v>225</v>
      </c>
      <c r="C82" s="73" t="s">
        <v>226</v>
      </c>
      <c r="D82" s="73" t="s">
        <v>50</v>
      </c>
      <c r="E82" s="73" t="s">
        <v>55</v>
      </c>
      <c r="F82" s="73" t="s">
        <v>204</v>
      </c>
      <c r="G82" s="73" t="s">
        <v>78</v>
      </c>
      <c r="H82" s="73" t="s">
        <v>227</v>
      </c>
      <c r="I82" s="82">
        <v>41107</v>
      </c>
      <c r="J82" s="82">
        <v>41170</v>
      </c>
      <c r="K82" s="83" t="s">
        <v>112</v>
      </c>
      <c r="L82" s="84">
        <v>675</v>
      </c>
      <c r="M82" s="98" t="s">
        <v>228</v>
      </c>
      <c r="N82" s="83">
        <v>3</v>
      </c>
    </row>
    <row r="83" spans="1:14" ht="15" x14ac:dyDescent="0.2">
      <c r="A83" s="76">
        <v>21</v>
      </c>
      <c r="B83" s="88" t="s">
        <v>242</v>
      </c>
      <c r="C83" s="73" t="s">
        <v>49</v>
      </c>
      <c r="D83" s="73" t="s">
        <v>50</v>
      </c>
      <c r="E83" s="73" t="s">
        <v>56</v>
      </c>
      <c r="F83" s="73" t="s">
        <v>61</v>
      </c>
      <c r="G83" s="73" t="s">
        <v>60</v>
      </c>
      <c r="H83" s="73" t="s">
        <v>195</v>
      </c>
      <c r="I83" s="82">
        <v>41131</v>
      </c>
      <c r="J83" s="82">
        <v>41144</v>
      </c>
      <c r="K83" s="83" t="s">
        <v>112</v>
      </c>
      <c r="L83" s="84">
        <v>170</v>
      </c>
      <c r="M83" s="98" t="s">
        <v>243</v>
      </c>
      <c r="N83" s="83">
        <v>4</v>
      </c>
    </row>
    <row r="84" spans="1:14" ht="15" x14ac:dyDescent="0.2">
      <c r="A84" s="76">
        <v>22</v>
      </c>
      <c r="B84" s="88" t="s">
        <v>253</v>
      </c>
      <c r="C84" s="73" t="s">
        <v>49</v>
      </c>
      <c r="D84" s="73" t="s">
        <v>50</v>
      </c>
      <c r="E84" s="73" t="s">
        <v>51</v>
      </c>
      <c r="F84" s="73" t="s">
        <v>138</v>
      </c>
      <c r="G84" s="73" t="s">
        <v>139</v>
      </c>
      <c r="H84" s="73" t="s">
        <v>140</v>
      </c>
      <c r="I84" s="82">
        <v>41150</v>
      </c>
      <c r="J84" s="82">
        <v>41176</v>
      </c>
      <c r="K84" s="83" t="s">
        <v>112</v>
      </c>
      <c r="L84" s="84">
        <v>250</v>
      </c>
      <c r="M84" s="98" t="s">
        <v>254</v>
      </c>
      <c r="N84" s="83">
        <v>4</v>
      </c>
    </row>
    <row r="85" spans="1:14" ht="15" x14ac:dyDescent="0.2">
      <c r="A85" s="76">
        <v>23</v>
      </c>
      <c r="B85" s="88" t="s">
        <v>260</v>
      </c>
      <c r="C85" s="73" t="s">
        <v>86</v>
      </c>
      <c r="D85" s="73" t="s">
        <v>50</v>
      </c>
      <c r="E85" s="73" t="s">
        <v>56</v>
      </c>
      <c r="F85" s="73" t="s">
        <v>204</v>
      </c>
      <c r="G85" s="73" t="s">
        <v>78</v>
      </c>
      <c r="H85" s="73" t="s">
        <v>261</v>
      </c>
      <c r="I85" s="82">
        <v>41205</v>
      </c>
      <c r="J85" s="82">
        <v>41214</v>
      </c>
      <c r="K85" s="83" t="s">
        <v>83</v>
      </c>
      <c r="L85" s="84">
        <v>363</v>
      </c>
      <c r="M85" s="98" t="s">
        <v>262</v>
      </c>
      <c r="N85" s="83">
        <v>3</v>
      </c>
    </row>
    <row r="86" spans="1:14" ht="15" x14ac:dyDescent="0.2">
      <c r="A86" s="76"/>
      <c r="B86" s="109"/>
      <c r="C86" s="69"/>
      <c r="D86" s="69"/>
      <c r="E86" s="69"/>
      <c r="F86" s="69"/>
      <c r="G86" s="69"/>
      <c r="H86" s="69"/>
      <c r="I86" s="70"/>
      <c r="J86" s="70"/>
      <c r="K86" s="71"/>
      <c r="L86" s="72"/>
      <c r="M86" s="99"/>
      <c r="N86" s="71"/>
    </row>
    <row r="87" spans="1:14" ht="15" x14ac:dyDescent="0.2">
      <c r="A87" s="76"/>
      <c r="B87" s="73"/>
      <c r="C87" s="73"/>
      <c r="D87" s="73"/>
      <c r="E87" s="73"/>
      <c r="F87" s="73"/>
      <c r="G87" s="73"/>
      <c r="H87" s="73"/>
      <c r="I87" s="82"/>
      <c r="J87" s="82"/>
      <c r="K87" s="83"/>
      <c r="L87" s="84"/>
      <c r="M87" s="98"/>
      <c r="N87" s="83"/>
    </row>
    <row r="88" spans="1:14" ht="18" x14ac:dyDescent="0.35">
      <c r="A88" s="107"/>
      <c r="B88" s="21"/>
      <c r="C88" s="68"/>
      <c r="D88" s="68"/>
      <c r="E88" s="137" t="s">
        <v>36</v>
      </c>
      <c r="F88" s="137"/>
      <c r="G88" s="137"/>
      <c r="H88" s="137"/>
      <c r="I88" s="137"/>
      <c r="J88" s="137"/>
      <c r="K88" s="139"/>
      <c r="L88" s="65">
        <f>SUM(L63:L87)</f>
        <v>363958</v>
      </c>
      <c r="N88" s="54"/>
    </row>
    <row r="89" spans="1:14" ht="18" x14ac:dyDescent="0.35">
      <c r="A89" s="104"/>
      <c r="B89" s="9"/>
      <c r="C89" s="68"/>
      <c r="D89" s="68"/>
      <c r="E89" s="68"/>
      <c r="F89" s="68"/>
      <c r="G89" s="68"/>
      <c r="H89" s="68"/>
      <c r="I89" s="13"/>
      <c r="J89" s="13"/>
      <c r="K89" s="22"/>
      <c r="L89" s="31"/>
      <c r="M89" s="31"/>
      <c r="N89" s="30"/>
    </row>
    <row r="90" spans="1:14" ht="21" x14ac:dyDescent="0.35">
      <c r="A90" s="134" t="s">
        <v>37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</row>
    <row r="91" spans="1:14" ht="15" customHeight="1" x14ac:dyDescent="0.3">
      <c r="A91" s="115" t="s">
        <v>154</v>
      </c>
      <c r="B91" s="115" t="s">
        <v>155</v>
      </c>
      <c r="C91" s="116" t="s">
        <v>34</v>
      </c>
      <c r="D91" s="117" t="s">
        <v>2</v>
      </c>
      <c r="E91" s="118" t="s">
        <v>1</v>
      </c>
      <c r="F91" s="119" t="s">
        <v>3</v>
      </c>
      <c r="G91" s="119" t="s">
        <v>156</v>
      </c>
      <c r="H91" s="119" t="s">
        <v>4</v>
      </c>
      <c r="I91" s="119" t="s">
        <v>24</v>
      </c>
      <c r="J91" s="119" t="s">
        <v>157</v>
      </c>
      <c r="K91" s="119" t="s">
        <v>158</v>
      </c>
      <c r="L91" s="119" t="s">
        <v>25</v>
      </c>
      <c r="M91" s="119" t="s">
        <v>153</v>
      </c>
      <c r="N91" s="119" t="s">
        <v>159</v>
      </c>
    </row>
    <row r="92" spans="1:14" s="43" customFormat="1" ht="15" x14ac:dyDescent="0.2">
      <c r="A92" s="76">
        <v>1</v>
      </c>
      <c r="B92" s="88" t="s">
        <v>67</v>
      </c>
      <c r="C92" s="73" t="s">
        <v>49</v>
      </c>
      <c r="D92" s="73" t="s">
        <v>68</v>
      </c>
      <c r="E92" s="73" t="s">
        <v>64</v>
      </c>
      <c r="F92" s="73" t="s">
        <v>61</v>
      </c>
      <c r="G92" s="73" t="s">
        <v>60</v>
      </c>
      <c r="H92" s="73" t="s">
        <v>69</v>
      </c>
      <c r="I92" s="82">
        <v>40930</v>
      </c>
      <c r="J92" s="82">
        <v>40931</v>
      </c>
      <c r="K92" s="83" t="s">
        <v>58</v>
      </c>
      <c r="L92" s="84">
        <v>2228</v>
      </c>
      <c r="M92" s="98" t="s">
        <v>70</v>
      </c>
      <c r="N92" s="83">
        <v>3</v>
      </c>
    </row>
    <row r="93" spans="1:14" s="43" customFormat="1" ht="15" customHeight="1" x14ac:dyDescent="0.3">
      <c r="A93" s="81"/>
      <c r="B93" s="6"/>
      <c r="C93" s="7"/>
      <c r="D93" s="7"/>
      <c r="E93" s="7"/>
      <c r="F93" s="7"/>
      <c r="G93" s="7"/>
      <c r="H93" s="7"/>
      <c r="I93" s="8"/>
      <c r="J93" s="8"/>
      <c r="K93" s="7"/>
      <c r="L93" s="60"/>
      <c r="M93" s="44"/>
      <c r="N93" s="7"/>
    </row>
    <row r="94" spans="1:14" s="43" customFormat="1" ht="15" customHeight="1" x14ac:dyDescent="0.3">
      <c r="A94" s="76"/>
      <c r="B94" s="41"/>
      <c r="C94" s="42"/>
      <c r="D94" s="42"/>
      <c r="E94" s="36"/>
      <c r="F94" s="36"/>
      <c r="G94" s="36"/>
      <c r="H94" s="36"/>
      <c r="I94" s="8"/>
      <c r="J94" s="8"/>
      <c r="K94" s="7"/>
      <c r="L94" s="5"/>
      <c r="M94" s="5"/>
      <c r="N94" s="32"/>
    </row>
    <row r="95" spans="1:14" ht="18" x14ac:dyDescent="0.35">
      <c r="A95" s="107"/>
      <c r="B95" s="21"/>
      <c r="C95" s="52"/>
      <c r="D95" s="52"/>
      <c r="E95" s="137" t="s">
        <v>38</v>
      </c>
      <c r="F95" s="137"/>
      <c r="G95" s="129"/>
      <c r="H95" s="129"/>
      <c r="I95" s="129"/>
      <c r="J95" s="129"/>
      <c r="K95" s="138"/>
      <c r="L95" s="65">
        <f>SUM(L92:L94)</f>
        <v>2228</v>
      </c>
      <c r="N95" s="30"/>
    </row>
    <row r="96" spans="1:14" ht="18" x14ac:dyDescent="0.35">
      <c r="A96" s="107"/>
      <c r="B96" s="14"/>
      <c r="C96" s="23"/>
      <c r="D96" s="23"/>
      <c r="E96" s="23"/>
      <c r="F96" s="23"/>
      <c r="G96" s="23"/>
      <c r="H96" s="23"/>
      <c r="I96" s="13"/>
      <c r="J96" s="13"/>
      <c r="K96" s="52"/>
      <c r="L96" s="4"/>
      <c r="M96" s="4"/>
      <c r="N96" s="30"/>
    </row>
    <row r="97" spans="1:14" ht="18" x14ac:dyDescent="0.35">
      <c r="A97" s="104"/>
      <c r="B97" s="9"/>
      <c r="C97" s="52"/>
      <c r="D97" s="52"/>
      <c r="E97" s="52"/>
      <c r="F97" s="52"/>
      <c r="G97" s="52"/>
      <c r="H97" s="52"/>
      <c r="I97" s="13"/>
      <c r="J97" s="13"/>
      <c r="K97" s="24"/>
      <c r="L97" s="38"/>
      <c r="M97" s="38"/>
      <c r="N97" s="30"/>
    </row>
    <row r="98" spans="1:14" ht="18" x14ac:dyDescent="0.35">
      <c r="A98" s="104"/>
      <c r="B98" s="17"/>
      <c r="C98" s="18"/>
      <c r="D98" s="18"/>
      <c r="E98" s="18"/>
      <c r="F98" s="18"/>
      <c r="G98" s="18"/>
      <c r="H98" s="18"/>
      <c r="I98" s="19"/>
      <c r="J98" s="19"/>
      <c r="K98" s="25"/>
      <c r="L98" s="39"/>
      <c r="M98" s="39"/>
      <c r="N98" s="30"/>
    </row>
    <row r="99" spans="1:14" ht="18" x14ac:dyDescent="0.35">
      <c r="A99" s="104"/>
      <c r="B99" s="9"/>
      <c r="C99" s="52"/>
      <c r="D99" s="52"/>
      <c r="E99" s="52"/>
      <c r="F99" s="52"/>
      <c r="G99" s="52"/>
      <c r="H99" s="52"/>
      <c r="I99" s="13"/>
      <c r="J99" s="13"/>
      <c r="K99" s="20"/>
      <c r="L99" s="31"/>
      <c r="M99" s="31"/>
      <c r="N99" s="30"/>
    </row>
    <row r="100" spans="1:14" ht="19.5" x14ac:dyDescent="0.35">
      <c r="A100" s="104"/>
      <c r="B100" s="136" t="s">
        <v>39</v>
      </c>
      <c r="C100" s="136"/>
      <c r="D100" s="136"/>
      <c r="E100" s="136"/>
      <c r="F100" s="136"/>
      <c r="G100" s="136"/>
      <c r="H100" s="136"/>
      <c r="I100" s="136"/>
      <c r="J100" s="136"/>
      <c r="K100" s="114"/>
      <c r="L100" s="66">
        <f>L88+L60+L95</f>
        <v>529306</v>
      </c>
      <c r="N100" s="54"/>
    </row>
    <row r="101" spans="1:14" ht="18" x14ac:dyDescent="0.35">
      <c r="A101" s="104"/>
      <c r="B101" s="26"/>
      <c r="C101" s="33"/>
      <c r="D101" s="33"/>
      <c r="E101" s="52"/>
      <c r="F101" s="52"/>
      <c r="G101" s="52"/>
      <c r="H101" s="52"/>
      <c r="I101" s="13"/>
      <c r="J101" s="13"/>
      <c r="K101" s="22"/>
      <c r="L101" s="31"/>
      <c r="M101" s="31"/>
      <c r="N101" s="30"/>
    </row>
    <row r="102" spans="1:14" ht="18" x14ac:dyDescent="0.35">
      <c r="A102" s="104"/>
      <c r="B102" s="17"/>
      <c r="C102" s="18"/>
      <c r="D102" s="18"/>
      <c r="E102" s="18"/>
      <c r="F102" s="18"/>
      <c r="G102" s="18"/>
      <c r="H102" s="18"/>
      <c r="I102" s="19"/>
      <c r="J102" s="19"/>
      <c r="K102" s="25"/>
      <c r="L102" s="39"/>
      <c r="M102" s="39"/>
      <c r="N102" s="30"/>
    </row>
    <row r="103" spans="1:14" ht="18.75" thickBot="1" x14ac:dyDescent="0.4">
      <c r="A103" s="104"/>
      <c r="B103" s="17"/>
      <c r="C103" s="18"/>
      <c r="D103" s="18"/>
      <c r="E103" s="18"/>
      <c r="F103" s="18"/>
      <c r="G103" s="18"/>
      <c r="H103" s="18"/>
      <c r="I103" s="19"/>
      <c r="J103" s="19"/>
      <c r="K103" s="25"/>
      <c r="L103" s="39"/>
      <c r="M103" s="39"/>
      <c r="N103" s="30"/>
    </row>
    <row r="104" spans="1:14" ht="18" x14ac:dyDescent="0.35">
      <c r="A104" s="104"/>
      <c r="B104" s="146" t="s">
        <v>48</v>
      </c>
      <c r="C104" s="147"/>
      <c r="D104" s="147"/>
      <c r="E104" s="147"/>
      <c r="F104" s="147"/>
      <c r="G104" s="147"/>
      <c r="H104" s="147"/>
      <c r="I104" s="148"/>
      <c r="J104" s="19"/>
      <c r="K104" s="25"/>
      <c r="L104" s="39"/>
      <c r="M104" s="67"/>
      <c r="N104" s="30"/>
    </row>
    <row r="105" spans="1:14" ht="18" x14ac:dyDescent="0.35">
      <c r="A105" s="104"/>
      <c r="B105" s="58"/>
      <c r="C105" s="18"/>
      <c r="D105" s="18"/>
      <c r="E105" s="18"/>
      <c r="F105" s="18"/>
      <c r="G105" s="18"/>
      <c r="H105" s="18"/>
      <c r="I105" s="46"/>
      <c r="J105" s="19"/>
      <c r="K105" s="25"/>
      <c r="L105" s="39"/>
      <c r="M105" s="39"/>
      <c r="N105" s="30"/>
    </row>
    <row r="106" spans="1:14" ht="15" customHeight="1" x14ac:dyDescent="0.35">
      <c r="A106" s="108"/>
      <c r="B106" s="59" t="s">
        <v>45</v>
      </c>
      <c r="C106" s="57"/>
      <c r="D106" s="57"/>
      <c r="E106" s="57"/>
      <c r="F106" s="57"/>
      <c r="G106" s="57"/>
      <c r="H106" s="2"/>
      <c r="I106" s="45"/>
      <c r="J106" s="54"/>
      <c r="K106" s="54"/>
      <c r="L106" s="61"/>
      <c r="M106" s="40"/>
      <c r="N106" s="53"/>
    </row>
    <row r="107" spans="1:14" ht="15" customHeight="1" x14ac:dyDescent="0.35">
      <c r="A107" s="108"/>
      <c r="B107" s="156" t="s">
        <v>239</v>
      </c>
      <c r="C107" s="157"/>
      <c r="D107" s="157"/>
      <c r="E107" s="157"/>
      <c r="F107" s="157"/>
      <c r="G107" s="157"/>
      <c r="H107" s="157"/>
      <c r="I107" s="45"/>
      <c r="J107" s="54"/>
      <c r="K107" s="54"/>
      <c r="L107" s="62"/>
      <c r="M107" s="40"/>
      <c r="N107" s="53"/>
    </row>
    <row r="108" spans="1:14" ht="15" customHeight="1" x14ac:dyDescent="0.35">
      <c r="A108" s="108"/>
      <c r="B108" s="156" t="s">
        <v>240</v>
      </c>
      <c r="C108" s="157"/>
      <c r="D108" s="157"/>
      <c r="E108" s="157"/>
      <c r="F108" s="157"/>
      <c r="G108" s="157"/>
      <c r="H108" s="157"/>
      <c r="I108" s="158"/>
      <c r="J108" s="54"/>
      <c r="K108" s="54"/>
      <c r="L108" s="62"/>
      <c r="M108" s="40"/>
      <c r="N108" s="53"/>
    </row>
    <row r="109" spans="1:14" ht="15" customHeight="1" x14ac:dyDescent="0.35">
      <c r="A109" s="108"/>
      <c r="B109" s="156" t="s">
        <v>241</v>
      </c>
      <c r="C109" s="157"/>
      <c r="D109" s="157"/>
      <c r="E109" s="157"/>
      <c r="F109" s="157"/>
      <c r="G109" s="157"/>
      <c r="H109" s="157"/>
      <c r="I109" s="45"/>
      <c r="J109" s="54"/>
      <c r="K109" s="54"/>
      <c r="L109" s="62"/>
      <c r="M109" s="40"/>
      <c r="N109" s="53"/>
    </row>
    <row r="110" spans="1:14" ht="15" customHeight="1" x14ac:dyDescent="0.35">
      <c r="A110" s="108"/>
      <c r="B110" s="49"/>
      <c r="C110" s="34"/>
      <c r="D110" s="34"/>
      <c r="E110" s="34"/>
      <c r="F110" s="34"/>
      <c r="G110" s="34"/>
      <c r="H110" s="2"/>
      <c r="I110" s="45"/>
      <c r="J110" s="54"/>
      <c r="K110" s="54"/>
      <c r="L110" s="62"/>
      <c r="M110" s="40"/>
      <c r="N110" s="53"/>
    </row>
    <row r="111" spans="1:14" ht="15" customHeight="1" x14ac:dyDescent="0.35">
      <c r="A111" s="108"/>
      <c r="B111" s="154" t="s">
        <v>17</v>
      </c>
      <c r="C111" s="155"/>
      <c r="D111" s="155"/>
      <c r="E111" s="155"/>
      <c r="F111" s="34"/>
      <c r="G111" s="34"/>
      <c r="H111" s="27"/>
      <c r="I111" s="45"/>
      <c r="J111" s="54"/>
      <c r="K111" s="54"/>
      <c r="L111" s="62"/>
      <c r="M111" s="40"/>
      <c r="N111" s="53"/>
    </row>
    <row r="112" spans="1:14" ht="15" customHeight="1" x14ac:dyDescent="0.35">
      <c r="A112" s="108"/>
      <c r="B112" s="151" t="s">
        <v>46</v>
      </c>
      <c r="C112" s="152"/>
      <c r="D112" s="152"/>
      <c r="E112" s="153"/>
      <c r="F112" s="153"/>
      <c r="G112" s="153"/>
      <c r="H112" s="27"/>
      <c r="I112" s="45"/>
      <c r="J112" s="54"/>
      <c r="K112" s="54"/>
      <c r="L112" s="62"/>
      <c r="M112" s="40"/>
      <c r="N112" s="53"/>
    </row>
    <row r="113" spans="1:14" ht="15" customHeight="1" x14ac:dyDescent="0.35">
      <c r="A113" s="104"/>
      <c r="B113" s="149"/>
      <c r="C113" s="135"/>
      <c r="D113" s="150"/>
      <c r="E113" s="55"/>
      <c r="F113" s="55"/>
      <c r="G113" s="55"/>
      <c r="H113" s="3"/>
      <c r="I113" s="56"/>
      <c r="J113" s="135"/>
      <c r="K113" s="135"/>
      <c r="L113" s="62"/>
      <c r="M113" s="40"/>
      <c r="N113" s="53"/>
    </row>
    <row r="114" spans="1:14" ht="15" customHeight="1" x14ac:dyDescent="0.35">
      <c r="A114" s="104"/>
      <c r="B114" s="154" t="s">
        <v>40</v>
      </c>
      <c r="C114" s="155"/>
      <c r="D114" s="51"/>
      <c r="E114" s="34"/>
      <c r="F114" s="34"/>
      <c r="G114" s="34"/>
      <c r="H114" s="27"/>
      <c r="I114" s="56"/>
      <c r="J114" s="140"/>
      <c r="K114" s="135"/>
      <c r="L114" s="62"/>
      <c r="M114" s="40"/>
      <c r="N114" s="53"/>
    </row>
    <row r="115" spans="1:14" ht="18" x14ac:dyDescent="0.35">
      <c r="A115" s="104"/>
      <c r="B115" s="141" t="s">
        <v>59</v>
      </c>
      <c r="C115" s="142"/>
      <c r="D115" s="142"/>
      <c r="E115" s="142" t="s">
        <v>44</v>
      </c>
      <c r="F115" s="142"/>
      <c r="G115" s="142"/>
      <c r="H115" s="142"/>
      <c r="I115" s="46"/>
      <c r="J115" s="28"/>
      <c r="K115" s="29"/>
      <c r="L115" s="38"/>
      <c r="M115" s="38"/>
      <c r="N115" s="54"/>
    </row>
    <row r="116" spans="1:14" ht="18.75" thickBot="1" x14ac:dyDescent="0.4">
      <c r="B116" s="143" t="s">
        <v>43</v>
      </c>
      <c r="C116" s="144"/>
      <c r="D116" s="144"/>
      <c r="E116" s="145" t="s">
        <v>42</v>
      </c>
      <c r="F116" s="145"/>
      <c r="G116" s="145"/>
      <c r="H116" s="145"/>
      <c r="I116" s="47"/>
      <c r="J116" s="54"/>
      <c r="K116" s="54"/>
      <c r="L116" s="63"/>
      <c r="M116" s="1"/>
      <c r="N116" s="30"/>
    </row>
    <row r="117" spans="1:14" ht="18" x14ac:dyDescent="0.35">
      <c r="B117" s="50"/>
      <c r="C117" s="50"/>
      <c r="D117" s="50"/>
      <c r="E117" s="2"/>
      <c r="F117" s="2"/>
      <c r="G117" s="2"/>
      <c r="H117" s="2"/>
      <c r="I117" s="2"/>
      <c r="J117" s="54"/>
      <c r="K117" s="54"/>
      <c r="L117" s="63"/>
      <c r="M117" s="1"/>
      <c r="N117" s="120" t="s">
        <v>224</v>
      </c>
    </row>
    <row r="118" spans="1:14" ht="15" x14ac:dyDescent="0.2">
      <c r="B118" s="48"/>
      <c r="C118" s="48"/>
      <c r="D118" s="48"/>
      <c r="E118" s="2"/>
      <c r="F118" s="2"/>
      <c r="G118" s="2"/>
      <c r="H118" s="2"/>
      <c r="I118" s="2"/>
      <c r="J118" s="54"/>
      <c r="K118" s="54"/>
      <c r="L118" s="63"/>
      <c r="M118" s="1"/>
      <c r="N118" s="54"/>
    </row>
    <row r="119" spans="1:14" ht="18" x14ac:dyDescent="0.35">
      <c r="B119" s="55"/>
      <c r="C119" s="140"/>
      <c r="D119" s="140"/>
      <c r="E119" s="54"/>
      <c r="F119" s="54"/>
      <c r="G119" s="54"/>
      <c r="H119" s="54"/>
      <c r="I119" s="54"/>
      <c r="J119" s="54"/>
      <c r="K119" s="54"/>
      <c r="L119" s="63"/>
      <c r="M119" s="1"/>
      <c r="N119" s="54"/>
    </row>
  </sheetData>
  <mergeCells count="25">
    <mergeCell ref="C119:D119"/>
    <mergeCell ref="B104:I104"/>
    <mergeCell ref="B113:D113"/>
    <mergeCell ref="B112:G112"/>
    <mergeCell ref="B111:E111"/>
    <mergeCell ref="B114:C114"/>
    <mergeCell ref="B107:H107"/>
    <mergeCell ref="B108:I108"/>
    <mergeCell ref="B109:H109"/>
    <mergeCell ref="J114:K114"/>
    <mergeCell ref="B115:D115"/>
    <mergeCell ref="E115:H115"/>
    <mergeCell ref="B116:D116"/>
    <mergeCell ref="E116:H116"/>
    <mergeCell ref="J113:K113"/>
    <mergeCell ref="B100:J100"/>
    <mergeCell ref="E95:K95"/>
    <mergeCell ref="E88:K88"/>
    <mergeCell ref="A90:N90"/>
    <mergeCell ref="A1:N1"/>
    <mergeCell ref="C60:K60"/>
    <mergeCell ref="A2:N2"/>
    <mergeCell ref="A3:N3"/>
    <mergeCell ref="M4:N4"/>
    <mergeCell ref="A5:N5"/>
  </mergeCells>
  <printOptions verticalCentered="1"/>
  <pageMargins left="0.2" right="0.2" top="0.5" bottom="0.5" header="0.3" footer="0.3"/>
  <pageSetup scale="7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ytd_large_wf</vt:lpstr>
      <vt:lpstr>ytd_pdf</vt:lpstr>
      <vt:lpstr>ytd_pdf!Print_Area</vt:lpstr>
    </vt:vector>
  </TitlesOfParts>
  <Company>National Park Service (@SWCC)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Fire Intelligence Section</dc:creator>
  <cp:lastModifiedBy>USDA Forest Service</cp:lastModifiedBy>
  <cp:lastPrinted>2012-12-05T19:54:55Z</cp:lastPrinted>
  <dcterms:created xsi:type="dcterms:W3CDTF">2002-07-15T17:54:29Z</dcterms:created>
  <dcterms:modified xsi:type="dcterms:W3CDTF">2014-04-02T23:11:25Z</dcterms:modified>
</cp:coreProperties>
</file>