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lages\Desktop\"/>
    </mc:Choice>
  </mc:AlternateContent>
  <xr:revisionPtr revIDLastSave="0" documentId="8_{56CE484B-5D05-46B8-8E57-353C468C8F6B}" xr6:coauthVersionLast="47" xr6:coauthVersionMax="47" xr10:uidLastSave="{00000000-0000-0000-0000-000000000000}"/>
  <workbookProtection workbookAlgorithmName="SHA-512" workbookHashValue="HX0eurmykZysk7AuDQ8UBZiqLqiko4Us0Kzoa8ZXq9d8VfC4+5Yhxt/LldWhIW+f5jXnvEV9DG8zlZWJwFre4Q==" workbookSaltValue="4oXupIw+MyMwxegjXLKzRw==" workbookSpinCount="100000" lockStructure="1"/>
  <bookViews>
    <workbookView xWindow="-110" yWindow="-110" windowWidth="19420" windowHeight="10420" xr2:uid="{00000000-000D-0000-FFFF-FFFF00000000}"/>
  </bookViews>
  <sheets>
    <sheet name="IMT" sheetId="2" r:id="rId1"/>
    <sheet name="M&amp;IE Ra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2" l="1"/>
  <c r="O40" i="2"/>
  <c r="P40" i="2"/>
  <c r="R40" i="2"/>
  <c r="C8" i="3"/>
  <c r="P15" i="2" l="1"/>
  <c r="L15" i="2" l="1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14" i="2"/>
  <c r="M14" i="2" s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15" i="2"/>
  <c r="D14" i="2"/>
  <c r="E14" i="2" s="1"/>
  <c r="M40" i="2" l="1"/>
  <c r="P35" i="2"/>
  <c r="P34" i="2"/>
  <c r="P33" i="2"/>
  <c r="P32" i="2"/>
  <c r="P31" i="2" l="1"/>
  <c r="P30" i="2"/>
  <c r="P29" i="2"/>
  <c r="P28" i="2"/>
  <c r="P16" i="2" l="1"/>
  <c r="P17" i="2"/>
  <c r="P18" i="2"/>
  <c r="P19" i="2"/>
  <c r="P20" i="2"/>
  <c r="P21" i="2"/>
  <c r="P22" i="2"/>
  <c r="P23" i="2"/>
  <c r="P24" i="2"/>
  <c r="P25" i="2"/>
  <c r="P26" i="2"/>
  <c r="P27" i="2"/>
  <c r="P36" i="2"/>
  <c r="P37" i="2"/>
  <c r="P38" i="2"/>
  <c r="P39" i="2"/>
  <c r="P14" i="2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32" i="2"/>
  <c r="E33" i="2" l="1"/>
  <c r="E29" i="2"/>
  <c r="E35" i="2" l="1"/>
  <c r="E34" i="2"/>
  <c r="E30" i="2"/>
  <c r="E31" i="2" l="1"/>
  <c r="E36" i="2" l="1"/>
  <c r="E37" i="2" l="1"/>
  <c r="E38" i="2" l="1"/>
  <c r="E39" i="2"/>
  <c r="E40" i="2" s="1"/>
  <c r="L6" i="2" l="1"/>
</calcChain>
</file>

<file path=xl/sharedStrings.xml><?xml version="1.0" encoding="utf-8"?>
<sst xmlns="http://schemas.openxmlformats.org/spreadsheetml/2006/main" count="41" uniqueCount="39">
  <si>
    <t>TOTAL</t>
  </si>
  <si>
    <t>Full (1) or Partial (.75) Allowance</t>
  </si>
  <si>
    <t>Breakfast Provided</t>
  </si>
  <si>
    <t>Lunch Provided</t>
  </si>
  <si>
    <t>Dinner Provided</t>
  </si>
  <si>
    <t>Total Allowance</t>
  </si>
  <si>
    <t>Total</t>
  </si>
  <si>
    <t># Miles</t>
  </si>
  <si>
    <t>INCIDENT NAME</t>
  </si>
  <si>
    <t>ORANGE CELLS - ENTER INFORMATION AS NEEDED.</t>
  </si>
  <si>
    <t>WHITE CELLS - DO NOT ENTER INFORMATION IN WHITE CELLS.</t>
  </si>
  <si>
    <t>LODGING PAID BY CASUAL/MISCELLANEOUS EXPENSES (Baggage Fees, Airport Parking) PAID BY CASUAL</t>
  </si>
  <si>
    <t>Description</t>
  </si>
  <si>
    <t>M&amp;IE Total</t>
  </si>
  <si>
    <t>Breakfast</t>
  </si>
  <si>
    <t>Lunch</t>
  </si>
  <si>
    <t>Dinner</t>
  </si>
  <si>
    <t>Incidentals</t>
  </si>
  <si>
    <t>75% M&amp;IE Total (first and last day)</t>
  </si>
  <si>
    <t>Room Rate</t>
  </si>
  <si>
    <t>Tax</t>
  </si>
  <si>
    <t>Date mm/dd/yy</t>
  </si>
  <si>
    <t xml:space="preserve">POV MILEAGE </t>
  </si>
  <si>
    <t>MISC EXPENSES</t>
  </si>
  <si>
    <t>TOTAL TRAVEL</t>
  </si>
  <si>
    <t>DATE PREPARED</t>
  </si>
  <si>
    <t xml:space="preserve">M&amp;IE Rate </t>
  </si>
  <si>
    <t xml:space="preserve">PER DIEM ALLOWANCE </t>
  </si>
  <si>
    <r>
      <rPr>
        <b/>
        <sz val="11"/>
        <color theme="1"/>
        <rFont val="Calibri"/>
        <family val="2"/>
        <scheme val="minor"/>
      </rPr>
      <t xml:space="preserve"> LODGING PAID BY CASUA</t>
    </r>
    <r>
      <rPr>
        <b/>
        <sz val="12"/>
        <color theme="1"/>
        <rFont val="Calibri"/>
        <family val="2"/>
        <scheme val="minor"/>
      </rPr>
      <t xml:space="preserve">L        </t>
    </r>
  </si>
  <si>
    <t>Mileage Rate</t>
  </si>
  <si>
    <t>Incidental Rate</t>
  </si>
  <si>
    <t>ECI/NAME</t>
  </si>
  <si>
    <t>ACCOUNTING CODE</t>
  </si>
  <si>
    <t>"P", "H", "F", "S", "W"</t>
  </si>
  <si>
    <r>
      <t>MAY ENTER ON OF-288</t>
    </r>
    <r>
      <rPr>
        <b/>
        <i/>
        <sz val="11"/>
        <color theme="1"/>
        <rFont val="Calibri"/>
        <family val="2"/>
        <scheme val="minor"/>
      </rPr>
      <t xml:space="preserve"> if</t>
    </r>
    <r>
      <rPr>
        <b/>
        <i/>
        <sz val="11"/>
        <color rgb="FFFF0000"/>
        <rFont val="Calibri"/>
        <family val="2"/>
        <scheme val="minor"/>
      </rPr>
      <t xml:space="preserve"> incident assignment is 30 days or less, excluding travel days</t>
    </r>
    <r>
      <rPr>
        <sz val="11"/>
        <color theme="1"/>
        <rFont val="Calibri"/>
        <family val="2"/>
        <scheme val="minor"/>
      </rPr>
      <t xml:space="preserve">.  ATTACH RECEIPTS TO OF-288 BEFORE SUBMISSION TO ASC-IF. CASUAL MAY TAKE </t>
    </r>
    <r>
      <rPr>
        <b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EXPENSES (INCLUDING PER DIEM) BACK TO HIRING UNIT FOR GOVTRIP OR OF-288 SUBMISSION. DO NOT ENTER ON OF-288 IF LODGING EXCEEDS MAXIMUM ALLOWABLE RATE FOR AREA  </t>
    </r>
  </si>
  <si>
    <t>2021 M&amp;IE Breakdown - STANDARD CONUS RATES</t>
  </si>
  <si>
    <t>Location</t>
  </si>
  <si>
    <t>City where you stayed at night (County if city is not available)</t>
  </si>
  <si>
    <t>Assignment Location (City/County)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</si>
</sst>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0.000"/>
    <numFmt numFmtId="166" formatCode="&quot;$&quot;#,##0.00"/>
    <numFmt numFmtId="167" formatCode="&quot;$&quot;#,##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Fill="1" applyBorder="1"/>
    <xf numFmtId="0" fontId="2" fillId="0" borderId="0" xfId="0" applyFont="1"/>
    <xf numFmtId="0" fontId="0" fillId="0" borderId="0" xfId="0" applyBorder="1" applyAlignment="1">
      <alignment horizontal="left"/>
    </xf>
    <xf numFmtId="165" fontId="1" fillId="0" borderId="1" xfId="0" applyNumberFormat="1" applyFont="1" applyBorder="1"/>
    <xf numFmtId="0" fontId="0" fillId="0" borderId="0" xfId="0" applyBorder="1" applyAlignme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7" fillId="5" borderId="13" xfId="0" applyFont="1" applyFill="1" applyBorder="1" applyAlignment="1">
      <alignment horizontal="left" vertical="center"/>
    </xf>
    <xf numFmtId="8" fontId="7" fillId="5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8" fontId="8" fillId="0" borderId="16" xfId="0" applyNumberFormat="1" applyFont="1" applyBorder="1" applyAlignment="1">
      <alignment horizontal="right" vertical="center"/>
    </xf>
    <xf numFmtId="0" fontId="7" fillId="5" borderId="15" xfId="0" applyFont="1" applyFill="1" applyBorder="1" applyAlignment="1">
      <alignment horizontal="left" vertical="center"/>
    </xf>
    <xf numFmtId="8" fontId="8" fillId="5" borderId="16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0" fillId="6" borderId="19" xfId="0" applyFill="1" applyBorder="1"/>
    <xf numFmtId="0" fontId="0" fillId="6" borderId="20" xfId="0" applyFill="1" applyBorder="1"/>
    <xf numFmtId="166" fontId="0" fillId="6" borderId="13" xfId="0" applyNumberFormat="1" applyFill="1" applyBorder="1"/>
    <xf numFmtId="0" fontId="5" fillId="0" borderId="0" xfId="0" applyFont="1"/>
    <xf numFmtId="0" fontId="0" fillId="0" borderId="0" xfId="0" applyFill="1"/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2" borderId="26" xfId="0" applyNumberFormat="1" applyFont="1" applyFill="1" applyBorder="1"/>
    <xf numFmtId="4" fontId="1" fillId="0" borderId="27" xfId="0" applyNumberFormat="1" applyFont="1" applyBorder="1"/>
    <xf numFmtId="164" fontId="0" fillId="0" borderId="28" xfId="0" applyNumberFormat="1" applyBorder="1"/>
    <xf numFmtId="4" fontId="0" fillId="0" borderId="29" xfId="0" applyNumberFormat="1" applyBorder="1"/>
    <xf numFmtId="0" fontId="1" fillId="0" borderId="24" xfId="0" applyFont="1" applyBorder="1" applyAlignment="1">
      <alignment horizontal="center" wrapText="1"/>
    </xf>
    <xf numFmtId="0" fontId="2" fillId="4" borderId="2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64" fontId="1" fillId="4" borderId="26" xfId="0" applyNumberFormat="1" applyFont="1" applyFill="1" applyBorder="1" applyProtection="1">
      <protection locked="0"/>
    </xf>
    <xf numFmtId="3" fontId="1" fillId="4" borderId="1" xfId="0" applyNumberFormat="1" applyFont="1" applyFill="1" applyBorder="1" applyProtection="1">
      <protection locked="0"/>
    </xf>
    <xf numFmtId="2" fontId="1" fillId="4" borderId="26" xfId="0" applyNumberFormat="1" applyFont="1" applyFill="1" applyBorder="1" applyProtection="1">
      <protection locked="0"/>
    </xf>
    <xf numFmtId="166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14" fontId="1" fillId="2" borderId="38" xfId="0" applyNumberFormat="1" applyFont="1" applyFill="1" applyBorder="1" applyAlignment="1">
      <alignment horizontal="center"/>
    </xf>
    <xf numFmtId="4" fontId="1" fillId="0" borderId="27" xfId="0" applyNumberFormat="1" applyFont="1" applyBorder="1" applyProtection="1"/>
    <xf numFmtId="4" fontId="0" fillId="0" borderId="29" xfId="0" applyNumberFormat="1" applyBorder="1" applyProtection="1"/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34" xfId="0" applyNumberFormat="1" applyFont="1" applyFill="1" applyBorder="1" applyAlignment="1" applyProtection="1">
      <alignment horizontal="center"/>
      <protection locked="0"/>
    </xf>
    <xf numFmtId="4" fontId="1" fillId="4" borderId="2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14" fontId="1" fillId="2" borderId="34" xfId="0" applyNumberFormat="1" applyFont="1" applyFill="1" applyBorder="1"/>
    <xf numFmtId="4" fontId="1" fillId="0" borderId="2" xfId="0" applyNumberFormat="1" applyFont="1" applyBorder="1" applyProtection="1"/>
    <xf numFmtId="4" fontId="0" fillId="0" borderId="38" xfId="0" applyNumberFormat="1" applyBorder="1"/>
    <xf numFmtId="2" fontId="1" fillId="0" borderId="28" xfId="0" applyNumberFormat="1" applyFont="1" applyFill="1" applyBorder="1" applyAlignment="1"/>
    <xf numFmtId="2" fontId="1" fillId="0" borderId="41" xfId="0" applyNumberFormat="1" applyFont="1" applyFill="1" applyBorder="1" applyAlignment="1"/>
    <xf numFmtId="167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/>
    <xf numFmtId="14" fontId="1" fillId="0" borderId="0" xfId="0" applyNumberFormat="1" applyFont="1" applyFill="1" applyBorder="1" applyAlignment="1">
      <alignment horizontal="center"/>
    </xf>
    <xf numFmtId="4" fontId="0" fillId="0" borderId="36" xfId="0" applyNumberFormat="1" applyBorder="1"/>
    <xf numFmtId="4" fontId="1" fillId="0" borderId="5" xfId="0" applyNumberFormat="1" applyFont="1" applyBorder="1"/>
    <xf numFmtId="14" fontId="1" fillId="2" borderId="13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35" xfId="0" applyNumberFormat="1" applyFont="1" applyFill="1" applyBorder="1" applyAlignment="1">
      <alignment horizontal="center"/>
    </xf>
    <xf numFmtId="14" fontId="1" fillId="2" borderId="36" xfId="0" applyNumberFormat="1" applyFont="1" applyFill="1" applyBorder="1" applyAlignment="1">
      <alignment horizontal="center"/>
    </xf>
    <xf numFmtId="14" fontId="1" fillId="2" borderId="37" xfId="0" applyNumberFormat="1" applyFont="1" applyFill="1" applyBorder="1" applyAlignment="1">
      <alignment horizontal="center"/>
    </xf>
    <xf numFmtId="14" fontId="1" fillId="2" borderId="39" xfId="0" applyNumberFormat="1" applyFont="1" applyFill="1" applyBorder="1" applyAlignment="1">
      <alignment horizontal="center"/>
    </xf>
    <xf numFmtId="14" fontId="1" fillId="2" borderId="4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0" fillId="0" borderId="42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43" xfId="0" applyFill="1" applyBorder="1" applyAlignment="1" applyProtection="1">
      <alignment horizontal="left" vertical="top"/>
      <protection locked="0"/>
    </xf>
    <xf numFmtId="0" fontId="0" fillId="0" borderId="33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164" fontId="0" fillId="3" borderId="7" xfId="0" applyNumberForma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 wrapText="1"/>
    </xf>
    <xf numFmtId="164" fontId="0" fillId="3" borderId="9" xfId="0" applyNumberForma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left" vertical="top" wrapText="1"/>
    </xf>
    <xf numFmtId="164" fontId="0" fillId="3" borderId="10" xfId="0" applyNumberForma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7"/>
  <sheetViews>
    <sheetView tabSelected="1" zoomScale="97" zoomScaleNormal="80" workbookViewId="0">
      <selection activeCell="D13" sqref="D13"/>
    </sheetView>
  </sheetViews>
  <sheetFormatPr defaultRowHeight="14.5" x14ac:dyDescent="0.35"/>
  <cols>
    <col min="1" max="1" width="1.453125" customWidth="1"/>
    <col min="2" max="2" width="11.7265625" customWidth="1"/>
    <col min="3" max="3" width="5.81640625" customWidth="1"/>
    <col min="4" max="4" width="8.1796875" customWidth="1"/>
    <col min="5" max="5" width="9.1796875" customWidth="1"/>
    <col min="6" max="6" width="22.81640625" customWidth="1"/>
    <col min="7" max="7" width="9.54296875" customWidth="1"/>
    <col min="8" max="8" width="7" customWidth="1"/>
    <col min="9" max="9" width="10.54296875" customWidth="1"/>
    <col min="10" max="10" width="8.7265625" customWidth="1"/>
    <col min="11" max="11" width="8.453125" customWidth="1"/>
    <col min="12" max="12" width="10.1796875" customWidth="1"/>
    <col min="13" max="13" width="10.54296875" customWidth="1"/>
    <col min="14" max="14" width="7.81640625" customWidth="1"/>
    <col min="17" max="17" width="16.1796875" customWidth="1"/>
  </cols>
  <sheetData>
    <row r="1" spans="2:18" ht="15.75" customHeight="1" x14ac:dyDescent="0.35">
      <c r="B1" s="4" t="s">
        <v>31</v>
      </c>
      <c r="C1" s="100"/>
      <c r="D1" s="100"/>
      <c r="E1" s="100"/>
      <c r="F1" s="100"/>
      <c r="G1" s="100"/>
      <c r="H1" s="100"/>
      <c r="J1" s="21" t="s">
        <v>25</v>
      </c>
      <c r="L1" s="95"/>
      <c r="M1" s="95"/>
      <c r="N1" s="96"/>
      <c r="O1" s="86" t="s">
        <v>11</v>
      </c>
      <c r="P1" s="87"/>
      <c r="Q1" s="87"/>
      <c r="R1" s="88"/>
    </row>
    <row r="2" spans="2:18" ht="15" customHeight="1" x14ac:dyDescent="0.35">
      <c r="O2" s="89"/>
      <c r="P2" s="90"/>
      <c r="Q2" s="90"/>
      <c r="R2" s="91"/>
    </row>
    <row r="3" spans="2:18" ht="15.75" customHeight="1" x14ac:dyDescent="0.35">
      <c r="B3" s="4" t="s">
        <v>8</v>
      </c>
      <c r="E3" s="100"/>
      <c r="F3" s="100"/>
      <c r="G3" s="100"/>
      <c r="H3" s="100"/>
      <c r="I3" s="7"/>
      <c r="J3" s="97"/>
      <c r="K3" s="97"/>
      <c r="L3" s="97"/>
      <c r="M3" s="97"/>
      <c r="O3" s="80" t="s">
        <v>34</v>
      </c>
      <c r="P3" s="81"/>
      <c r="Q3" s="81"/>
      <c r="R3" s="82"/>
    </row>
    <row r="4" spans="2:18" x14ac:dyDescent="0.35">
      <c r="J4" t="s">
        <v>38</v>
      </c>
      <c r="O4" s="83"/>
      <c r="P4" s="84"/>
      <c r="Q4" s="84"/>
      <c r="R4" s="85"/>
    </row>
    <row r="5" spans="2:18" ht="16" thickBot="1" x14ac:dyDescent="0.4">
      <c r="B5" s="4" t="s">
        <v>32</v>
      </c>
      <c r="E5" s="100"/>
      <c r="F5" s="100"/>
      <c r="G5" s="100"/>
      <c r="H5" s="100"/>
      <c r="O5" s="83"/>
      <c r="P5" s="84"/>
      <c r="Q5" s="84"/>
      <c r="R5" s="85"/>
    </row>
    <row r="6" spans="2:18" ht="16" thickBot="1" x14ac:dyDescent="0.4">
      <c r="B6" s="4" t="s">
        <v>33</v>
      </c>
      <c r="E6" s="5"/>
      <c r="F6" s="5"/>
      <c r="G6" s="5"/>
      <c r="H6" s="5"/>
      <c r="J6" s="18" t="s">
        <v>24</v>
      </c>
      <c r="K6" s="19"/>
      <c r="L6" s="20">
        <f>E40+M40+P40+R40</f>
        <v>0</v>
      </c>
      <c r="O6" s="83"/>
      <c r="P6" s="84"/>
      <c r="Q6" s="84"/>
      <c r="R6" s="85"/>
    </row>
    <row r="7" spans="2:18" ht="15.5" x14ac:dyDescent="0.35">
      <c r="B7" s="24"/>
      <c r="C7" s="25"/>
      <c r="D7" s="25"/>
      <c r="E7" s="26"/>
      <c r="F7" s="26"/>
      <c r="G7" s="26"/>
      <c r="H7" s="5"/>
      <c r="O7" s="83"/>
      <c r="P7" s="84"/>
      <c r="Q7" s="84"/>
      <c r="R7" s="85"/>
    </row>
    <row r="8" spans="2:18" ht="15.5" x14ac:dyDescent="0.35">
      <c r="B8" s="34" t="s">
        <v>9</v>
      </c>
      <c r="C8" s="35"/>
      <c r="D8" s="35"/>
      <c r="E8" s="36"/>
      <c r="F8" s="36"/>
      <c r="G8" s="37"/>
      <c r="H8" s="37"/>
      <c r="O8" s="83"/>
      <c r="P8" s="84"/>
      <c r="Q8" s="84"/>
      <c r="R8" s="85"/>
    </row>
    <row r="9" spans="2:18" ht="15.5" x14ac:dyDescent="0.35">
      <c r="B9" s="8" t="s">
        <v>10</v>
      </c>
      <c r="C9" s="9"/>
      <c r="D9" s="9"/>
      <c r="E9" s="9"/>
      <c r="F9" s="9"/>
      <c r="G9" s="9"/>
      <c r="H9" s="10"/>
      <c r="I9" s="10"/>
      <c r="O9" s="83"/>
      <c r="P9" s="84"/>
      <c r="Q9" s="84"/>
      <c r="R9" s="85"/>
    </row>
    <row r="10" spans="2:18" ht="4.1500000000000004" customHeight="1" thickBot="1" x14ac:dyDescent="0.4">
      <c r="B10" s="4"/>
      <c r="O10" s="83"/>
      <c r="P10" s="84"/>
      <c r="Q10" s="84"/>
      <c r="R10" s="85"/>
    </row>
    <row r="11" spans="2:18" s="1" customFormat="1" ht="48" customHeight="1" thickBot="1" x14ac:dyDescent="0.4">
      <c r="B11" s="101" t="s">
        <v>22</v>
      </c>
      <c r="C11" s="102"/>
      <c r="D11" s="102"/>
      <c r="E11" s="103"/>
      <c r="F11" s="58" t="s">
        <v>36</v>
      </c>
      <c r="G11" s="104" t="s">
        <v>27</v>
      </c>
      <c r="H11" s="105"/>
      <c r="I11" s="105"/>
      <c r="J11" s="105"/>
      <c r="K11" s="105"/>
      <c r="L11" s="105"/>
      <c r="M11" s="105"/>
      <c r="N11" s="92" t="s">
        <v>28</v>
      </c>
      <c r="O11" s="93"/>
      <c r="P11" s="94"/>
      <c r="Q11" s="98" t="s">
        <v>23</v>
      </c>
      <c r="R11" s="99"/>
    </row>
    <row r="12" spans="2:18" s="2" customFormat="1" ht="53.5" customHeight="1" x14ac:dyDescent="0.3">
      <c r="B12" s="27" t="s">
        <v>21</v>
      </c>
      <c r="C12" s="17" t="s">
        <v>7</v>
      </c>
      <c r="D12" s="17" t="s">
        <v>29</v>
      </c>
      <c r="E12" s="28" t="s">
        <v>6</v>
      </c>
      <c r="F12" s="59" t="s">
        <v>37</v>
      </c>
      <c r="G12" s="27" t="s">
        <v>1</v>
      </c>
      <c r="H12" s="17" t="s">
        <v>26</v>
      </c>
      <c r="I12" s="17" t="s">
        <v>2</v>
      </c>
      <c r="J12" s="17" t="s">
        <v>3</v>
      </c>
      <c r="K12" s="17" t="s">
        <v>4</v>
      </c>
      <c r="L12" s="17" t="s">
        <v>30</v>
      </c>
      <c r="M12" s="51" t="s">
        <v>5</v>
      </c>
      <c r="N12" s="33" t="s">
        <v>19</v>
      </c>
      <c r="O12" s="17" t="s">
        <v>20</v>
      </c>
      <c r="P12" s="28" t="s">
        <v>6</v>
      </c>
      <c r="Q12" s="47" t="s">
        <v>12</v>
      </c>
      <c r="R12" s="48" t="s">
        <v>6</v>
      </c>
    </row>
    <row r="13" spans="2:18" s="2" customFormat="1" x14ac:dyDescent="0.3">
      <c r="B13" s="65"/>
      <c r="C13" s="72"/>
      <c r="D13" s="57">
        <v>0.58499999999999996</v>
      </c>
      <c r="E13" s="29"/>
      <c r="F13" s="52"/>
      <c r="G13" s="65"/>
      <c r="H13" s="73"/>
      <c r="I13" s="73"/>
      <c r="J13" s="73"/>
      <c r="K13" s="72"/>
      <c r="L13" s="41">
        <v>5</v>
      </c>
      <c r="M13" s="52"/>
      <c r="N13" s="65"/>
      <c r="O13" s="73"/>
      <c r="P13" s="66"/>
      <c r="Q13" s="65"/>
      <c r="R13" s="66"/>
    </row>
    <row r="14" spans="2:18" x14ac:dyDescent="0.35">
      <c r="B14" s="38"/>
      <c r="C14" s="39"/>
      <c r="D14" s="6">
        <f>IF(C14&gt;0,$D$13,0)</f>
        <v>0</v>
      </c>
      <c r="E14" s="30">
        <f t="shared" ref="E14:E31" si="0">SUM(C14*D14)</f>
        <v>0</v>
      </c>
      <c r="F14" s="60"/>
      <c r="G14" s="40"/>
      <c r="H14" s="43"/>
      <c r="I14" s="43"/>
      <c r="J14" s="43"/>
      <c r="K14" s="43"/>
      <c r="L14" s="3">
        <f>IF(G14&gt;0,$L$13,0)</f>
        <v>0</v>
      </c>
      <c r="M14" s="53">
        <f>IF(SUM((H14*G14)-I14-J14-K14)&lt;$L$13,L14,SUM((H14*G14)-I14-J14-K14))</f>
        <v>0</v>
      </c>
      <c r="N14" s="42"/>
      <c r="O14" s="43"/>
      <c r="P14" s="45">
        <f>SUM(N14:O14)</f>
        <v>0</v>
      </c>
      <c r="Q14" s="49"/>
      <c r="R14" s="50"/>
    </row>
    <row r="15" spans="2:18" x14ac:dyDescent="0.35">
      <c r="B15" s="38"/>
      <c r="C15" s="39"/>
      <c r="D15" s="6">
        <f>IF(C15&gt;0,$D$13,0)</f>
        <v>0</v>
      </c>
      <c r="E15" s="30">
        <f t="shared" si="0"/>
        <v>0</v>
      </c>
      <c r="F15" s="60"/>
      <c r="G15" s="40"/>
      <c r="H15" s="43"/>
      <c r="I15" s="43"/>
      <c r="J15" s="43"/>
      <c r="K15" s="43"/>
      <c r="L15" s="3">
        <f t="shared" ref="L15:L39" si="1">IF(G15&gt;0,$L$13,0)</f>
        <v>0</v>
      </c>
      <c r="M15" s="53">
        <f t="shared" ref="M15:M39" si="2">IF(SUM((H15*G15)-I15-J15-K15)&lt;$L$13,L15,SUM((H15*G15)-I15-J15-K15))</f>
        <v>0</v>
      </c>
      <c r="N15" s="42"/>
      <c r="O15" s="43"/>
      <c r="P15" s="45">
        <f>SUM(N15:O15)</f>
        <v>0</v>
      </c>
      <c r="Q15" s="49"/>
      <c r="R15" s="50"/>
    </row>
    <row r="16" spans="2:18" x14ac:dyDescent="0.35">
      <c r="B16" s="38"/>
      <c r="C16" s="39"/>
      <c r="D16" s="6">
        <f t="shared" ref="D16:D39" si="3">IF(C16&gt;0,$D$13,0)</f>
        <v>0</v>
      </c>
      <c r="E16" s="30">
        <f t="shared" si="0"/>
        <v>0</v>
      </c>
      <c r="F16" s="60"/>
      <c r="G16" s="40"/>
      <c r="H16" s="43"/>
      <c r="I16" s="43"/>
      <c r="J16" s="43"/>
      <c r="K16" s="43"/>
      <c r="L16" s="3">
        <f t="shared" si="1"/>
        <v>0</v>
      </c>
      <c r="M16" s="53">
        <f t="shared" si="2"/>
        <v>0</v>
      </c>
      <c r="N16" s="42"/>
      <c r="O16" s="43"/>
      <c r="P16" s="45">
        <f t="shared" ref="P16:P39" si="4">SUM(N16:O16)</f>
        <v>0</v>
      </c>
      <c r="Q16" s="49"/>
      <c r="R16" s="50"/>
    </row>
    <row r="17" spans="2:18" x14ac:dyDescent="0.35">
      <c r="B17" s="38"/>
      <c r="C17" s="39"/>
      <c r="D17" s="6">
        <f t="shared" si="3"/>
        <v>0</v>
      </c>
      <c r="E17" s="30">
        <f t="shared" si="0"/>
        <v>0</v>
      </c>
      <c r="F17" s="60"/>
      <c r="G17" s="40"/>
      <c r="H17" s="43"/>
      <c r="I17" s="43"/>
      <c r="J17" s="43"/>
      <c r="K17" s="43"/>
      <c r="L17" s="3">
        <f t="shared" si="1"/>
        <v>0</v>
      </c>
      <c r="M17" s="53">
        <f t="shared" si="2"/>
        <v>0</v>
      </c>
      <c r="N17" s="42"/>
      <c r="O17" s="43"/>
      <c r="P17" s="45">
        <f t="shared" si="4"/>
        <v>0</v>
      </c>
      <c r="Q17" s="49"/>
      <c r="R17" s="50"/>
    </row>
    <row r="18" spans="2:18" x14ac:dyDescent="0.35">
      <c r="B18" s="38"/>
      <c r="C18" s="39"/>
      <c r="D18" s="6">
        <f t="shared" si="3"/>
        <v>0</v>
      </c>
      <c r="E18" s="30">
        <f t="shared" si="0"/>
        <v>0</v>
      </c>
      <c r="F18" s="60"/>
      <c r="G18" s="40"/>
      <c r="H18" s="43"/>
      <c r="I18" s="43"/>
      <c r="J18" s="43"/>
      <c r="K18" s="43"/>
      <c r="L18" s="3">
        <f t="shared" si="1"/>
        <v>0</v>
      </c>
      <c r="M18" s="53">
        <f t="shared" si="2"/>
        <v>0</v>
      </c>
      <c r="N18" s="42"/>
      <c r="O18" s="43"/>
      <c r="P18" s="45">
        <f t="shared" si="4"/>
        <v>0</v>
      </c>
      <c r="Q18" s="49"/>
      <c r="R18" s="50"/>
    </row>
    <row r="19" spans="2:18" x14ac:dyDescent="0.35">
      <c r="B19" s="38"/>
      <c r="C19" s="39"/>
      <c r="D19" s="6">
        <f t="shared" si="3"/>
        <v>0</v>
      </c>
      <c r="E19" s="30">
        <f t="shared" si="0"/>
        <v>0</v>
      </c>
      <c r="F19" s="60"/>
      <c r="G19" s="40"/>
      <c r="H19" s="43"/>
      <c r="I19" s="43"/>
      <c r="J19" s="43"/>
      <c r="K19" s="43"/>
      <c r="L19" s="3">
        <f t="shared" si="1"/>
        <v>0</v>
      </c>
      <c r="M19" s="53">
        <f t="shared" si="2"/>
        <v>0</v>
      </c>
      <c r="N19" s="42"/>
      <c r="O19" s="43"/>
      <c r="P19" s="45">
        <f t="shared" si="4"/>
        <v>0</v>
      </c>
      <c r="Q19" s="49"/>
      <c r="R19" s="50"/>
    </row>
    <row r="20" spans="2:18" x14ac:dyDescent="0.35">
      <c r="B20" s="38"/>
      <c r="C20" s="39"/>
      <c r="D20" s="6">
        <f t="shared" si="3"/>
        <v>0</v>
      </c>
      <c r="E20" s="30">
        <f t="shared" si="0"/>
        <v>0</v>
      </c>
      <c r="F20" s="60"/>
      <c r="G20" s="40"/>
      <c r="H20" s="43"/>
      <c r="I20" s="43"/>
      <c r="J20" s="43"/>
      <c r="K20" s="43"/>
      <c r="L20" s="3">
        <f t="shared" si="1"/>
        <v>0</v>
      </c>
      <c r="M20" s="53">
        <f t="shared" si="2"/>
        <v>0</v>
      </c>
      <c r="N20" s="42"/>
      <c r="O20" s="43"/>
      <c r="P20" s="45">
        <f t="shared" si="4"/>
        <v>0</v>
      </c>
      <c r="Q20" s="49"/>
      <c r="R20" s="50"/>
    </row>
    <row r="21" spans="2:18" x14ac:dyDescent="0.35">
      <c r="B21" s="38"/>
      <c r="C21" s="39"/>
      <c r="D21" s="6">
        <f t="shared" si="3"/>
        <v>0</v>
      </c>
      <c r="E21" s="30">
        <f t="shared" si="0"/>
        <v>0</v>
      </c>
      <c r="F21" s="60"/>
      <c r="G21" s="40"/>
      <c r="H21" s="43"/>
      <c r="I21" s="43"/>
      <c r="J21" s="43"/>
      <c r="K21" s="43"/>
      <c r="L21" s="3">
        <f t="shared" si="1"/>
        <v>0</v>
      </c>
      <c r="M21" s="53">
        <f>IF(SUM((H21*G21)-I21-J21-K21)&lt;$L$13,L21,SUM((H21*G21)-I21-J21-K21))</f>
        <v>0</v>
      </c>
      <c r="N21" s="42"/>
      <c r="O21" s="43"/>
      <c r="P21" s="45">
        <f t="shared" si="4"/>
        <v>0</v>
      </c>
      <c r="Q21" s="49"/>
      <c r="R21" s="50"/>
    </row>
    <row r="22" spans="2:18" x14ac:dyDescent="0.35">
      <c r="B22" s="38"/>
      <c r="C22" s="39"/>
      <c r="D22" s="6">
        <f t="shared" si="3"/>
        <v>0</v>
      </c>
      <c r="E22" s="30">
        <f t="shared" si="0"/>
        <v>0</v>
      </c>
      <c r="F22" s="60"/>
      <c r="G22" s="40"/>
      <c r="H22" s="43"/>
      <c r="I22" s="43"/>
      <c r="J22" s="43"/>
      <c r="K22" s="43"/>
      <c r="L22" s="3">
        <f t="shared" si="1"/>
        <v>0</v>
      </c>
      <c r="M22" s="53">
        <f t="shared" si="2"/>
        <v>0</v>
      </c>
      <c r="N22" s="42"/>
      <c r="O22" s="43"/>
      <c r="P22" s="45">
        <f t="shared" si="4"/>
        <v>0</v>
      </c>
      <c r="Q22" s="49"/>
      <c r="R22" s="50"/>
    </row>
    <row r="23" spans="2:18" x14ac:dyDescent="0.35">
      <c r="B23" s="38"/>
      <c r="C23" s="39"/>
      <c r="D23" s="6">
        <f t="shared" si="3"/>
        <v>0</v>
      </c>
      <c r="E23" s="30">
        <f t="shared" si="0"/>
        <v>0</v>
      </c>
      <c r="F23" s="60"/>
      <c r="G23" s="40"/>
      <c r="H23" s="43"/>
      <c r="I23" s="43"/>
      <c r="J23" s="43"/>
      <c r="K23" s="43"/>
      <c r="L23" s="3">
        <f t="shared" si="1"/>
        <v>0</v>
      </c>
      <c r="M23" s="53">
        <f t="shared" si="2"/>
        <v>0</v>
      </c>
      <c r="N23" s="42"/>
      <c r="O23" s="43"/>
      <c r="P23" s="45">
        <f t="shared" si="4"/>
        <v>0</v>
      </c>
      <c r="Q23" s="49"/>
      <c r="R23" s="50"/>
    </row>
    <row r="24" spans="2:18" x14ac:dyDescent="0.35">
      <c r="B24" s="38"/>
      <c r="C24" s="39"/>
      <c r="D24" s="6">
        <f t="shared" si="3"/>
        <v>0</v>
      </c>
      <c r="E24" s="30">
        <f t="shared" si="0"/>
        <v>0</v>
      </c>
      <c r="F24" s="60"/>
      <c r="G24" s="40"/>
      <c r="H24" s="43"/>
      <c r="I24" s="43"/>
      <c r="J24" s="43"/>
      <c r="K24" s="43"/>
      <c r="L24" s="3">
        <f t="shared" si="1"/>
        <v>0</v>
      </c>
      <c r="M24" s="53">
        <f t="shared" si="2"/>
        <v>0</v>
      </c>
      <c r="N24" s="42"/>
      <c r="O24" s="43"/>
      <c r="P24" s="45">
        <f t="shared" si="4"/>
        <v>0</v>
      </c>
      <c r="Q24" s="49"/>
      <c r="R24" s="50"/>
    </row>
    <row r="25" spans="2:18" x14ac:dyDescent="0.35">
      <c r="B25" s="38"/>
      <c r="C25" s="39"/>
      <c r="D25" s="6">
        <f t="shared" si="3"/>
        <v>0</v>
      </c>
      <c r="E25" s="30">
        <f t="shared" si="0"/>
        <v>0</v>
      </c>
      <c r="F25" s="60"/>
      <c r="G25" s="40"/>
      <c r="H25" s="43"/>
      <c r="I25" s="43"/>
      <c r="J25" s="43"/>
      <c r="K25" s="43"/>
      <c r="L25" s="3">
        <f t="shared" si="1"/>
        <v>0</v>
      </c>
      <c r="M25" s="53">
        <f t="shared" si="2"/>
        <v>0</v>
      </c>
      <c r="N25" s="42"/>
      <c r="O25" s="43"/>
      <c r="P25" s="45">
        <f t="shared" si="4"/>
        <v>0</v>
      </c>
      <c r="Q25" s="49"/>
      <c r="R25" s="50"/>
    </row>
    <row r="26" spans="2:18" x14ac:dyDescent="0.35">
      <c r="B26" s="38"/>
      <c r="C26" s="39"/>
      <c r="D26" s="6">
        <f t="shared" si="3"/>
        <v>0</v>
      </c>
      <c r="E26" s="30">
        <f t="shared" si="0"/>
        <v>0</v>
      </c>
      <c r="F26" s="60"/>
      <c r="G26" s="40"/>
      <c r="H26" s="43"/>
      <c r="I26" s="43"/>
      <c r="J26" s="43"/>
      <c r="K26" s="43"/>
      <c r="L26" s="3">
        <f t="shared" si="1"/>
        <v>0</v>
      </c>
      <c r="M26" s="53">
        <f t="shared" si="2"/>
        <v>0</v>
      </c>
      <c r="N26" s="42"/>
      <c r="O26" s="43"/>
      <c r="P26" s="45">
        <f t="shared" si="4"/>
        <v>0</v>
      </c>
      <c r="Q26" s="49"/>
      <c r="R26" s="50"/>
    </row>
    <row r="27" spans="2:18" ht="15" customHeight="1" x14ac:dyDescent="0.35">
      <c r="B27" s="38"/>
      <c r="C27" s="39"/>
      <c r="D27" s="6">
        <f t="shared" si="3"/>
        <v>0</v>
      </c>
      <c r="E27" s="30">
        <f t="shared" si="0"/>
        <v>0</v>
      </c>
      <c r="F27" s="60"/>
      <c r="G27" s="40"/>
      <c r="H27" s="43"/>
      <c r="I27" s="43"/>
      <c r="J27" s="43"/>
      <c r="K27" s="43"/>
      <c r="L27" s="3">
        <f t="shared" si="1"/>
        <v>0</v>
      </c>
      <c r="M27" s="53">
        <f>IF(SUM((H27*G27)-I27-J27-K27)&lt;$L$13,L27,SUM((H27*G27)-I27-J27-K27))</f>
        <v>0</v>
      </c>
      <c r="N27" s="42"/>
      <c r="O27" s="43"/>
      <c r="P27" s="45">
        <f t="shared" si="4"/>
        <v>0</v>
      </c>
      <c r="Q27" s="49"/>
      <c r="R27" s="50"/>
    </row>
    <row r="28" spans="2:18" ht="15" customHeight="1" x14ac:dyDescent="0.35">
      <c r="B28" s="38"/>
      <c r="C28" s="39"/>
      <c r="D28" s="6">
        <f t="shared" si="3"/>
        <v>0</v>
      </c>
      <c r="E28" s="30">
        <f t="shared" si="0"/>
        <v>0</v>
      </c>
      <c r="F28" s="60"/>
      <c r="G28" s="40"/>
      <c r="H28" s="43"/>
      <c r="I28" s="43"/>
      <c r="J28" s="43"/>
      <c r="K28" s="43"/>
      <c r="L28" s="3">
        <f t="shared" si="1"/>
        <v>0</v>
      </c>
      <c r="M28" s="53">
        <f t="shared" si="2"/>
        <v>0</v>
      </c>
      <c r="N28" s="42"/>
      <c r="O28" s="43"/>
      <c r="P28" s="45">
        <f t="shared" ref="P28:P35" si="5">SUM(N28:O28)</f>
        <v>0</v>
      </c>
      <c r="Q28" s="49"/>
      <c r="R28" s="50"/>
    </row>
    <row r="29" spans="2:18" ht="15" customHeight="1" x14ac:dyDescent="0.35">
      <c r="B29" s="38"/>
      <c r="C29" s="39"/>
      <c r="D29" s="6">
        <f t="shared" si="3"/>
        <v>0</v>
      </c>
      <c r="E29" s="30">
        <f t="shared" si="0"/>
        <v>0</v>
      </c>
      <c r="F29" s="60"/>
      <c r="G29" s="40"/>
      <c r="H29" s="43"/>
      <c r="I29" s="43"/>
      <c r="J29" s="43"/>
      <c r="K29" s="43"/>
      <c r="L29" s="3">
        <f t="shared" si="1"/>
        <v>0</v>
      </c>
      <c r="M29" s="53">
        <f t="shared" si="2"/>
        <v>0</v>
      </c>
      <c r="N29" s="42"/>
      <c r="O29" s="43"/>
      <c r="P29" s="45">
        <f t="shared" si="5"/>
        <v>0</v>
      </c>
      <c r="Q29" s="49"/>
      <c r="R29" s="50"/>
    </row>
    <row r="30" spans="2:18" x14ac:dyDescent="0.35">
      <c r="B30" s="38"/>
      <c r="C30" s="39"/>
      <c r="D30" s="6">
        <f t="shared" si="3"/>
        <v>0</v>
      </c>
      <c r="E30" s="30">
        <f t="shared" si="0"/>
        <v>0</v>
      </c>
      <c r="F30" s="60"/>
      <c r="G30" s="40"/>
      <c r="H30" s="43"/>
      <c r="I30" s="43"/>
      <c r="J30" s="43"/>
      <c r="K30" s="43"/>
      <c r="L30" s="3">
        <f t="shared" si="1"/>
        <v>0</v>
      </c>
      <c r="M30" s="53">
        <f t="shared" si="2"/>
        <v>0</v>
      </c>
      <c r="N30" s="42"/>
      <c r="O30" s="43"/>
      <c r="P30" s="45">
        <f t="shared" si="5"/>
        <v>0</v>
      </c>
      <c r="Q30" s="49"/>
      <c r="R30" s="50"/>
    </row>
    <row r="31" spans="2:18" x14ac:dyDescent="0.35">
      <c r="B31" s="38"/>
      <c r="C31" s="39"/>
      <c r="D31" s="6">
        <f t="shared" si="3"/>
        <v>0</v>
      </c>
      <c r="E31" s="30">
        <f t="shared" si="0"/>
        <v>0</v>
      </c>
      <c r="F31" s="60"/>
      <c r="G31" s="40"/>
      <c r="H31" s="43"/>
      <c r="I31" s="43"/>
      <c r="J31" s="43"/>
      <c r="K31" s="43"/>
      <c r="L31" s="3">
        <f t="shared" si="1"/>
        <v>0</v>
      </c>
      <c r="M31" s="53">
        <f t="shared" si="2"/>
        <v>0</v>
      </c>
      <c r="N31" s="42"/>
      <c r="O31" s="43"/>
      <c r="P31" s="45">
        <f t="shared" si="5"/>
        <v>0</v>
      </c>
      <c r="Q31" s="49"/>
      <c r="R31" s="50"/>
    </row>
    <row r="32" spans="2:18" x14ac:dyDescent="0.35">
      <c r="B32" s="38"/>
      <c r="C32" s="39"/>
      <c r="D32" s="6">
        <f t="shared" si="3"/>
        <v>0</v>
      </c>
      <c r="E32" s="30">
        <f t="shared" ref="E32:E35" si="6">SUM(C32*D32)</f>
        <v>0</v>
      </c>
      <c r="F32" s="60"/>
      <c r="G32" s="40"/>
      <c r="H32" s="43"/>
      <c r="I32" s="43"/>
      <c r="J32" s="43"/>
      <c r="K32" s="43"/>
      <c r="L32" s="3">
        <f t="shared" si="1"/>
        <v>0</v>
      </c>
      <c r="M32" s="53">
        <f t="shared" si="2"/>
        <v>0</v>
      </c>
      <c r="N32" s="42"/>
      <c r="O32" s="43"/>
      <c r="P32" s="45">
        <f t="shared" si="5"/>
        <v>0</v>
      </c>
      <c r="Q32" s="49"/>
      <c r="R32" s="50"/>
    </row>
    <row r="33" spans="2:18" x14ac:dyDescent="0.35">
      <c r="B33" s="38"/>
      <c r="C33" s="39"/>
      <c r="D33" s="6">
        <f t="shared" si="3"/>
        <v>0</v>
      </c>
      <c r="E33" s="30">
        <f t="shared" si="6"/>
        <v>0</v>
      </c>
      <c r="F33" s="60"/>
      <c r="G33" s="40"/>
      <c r="H33" s="43"/>
      <c r="I33" s="43"/>
      <c r="J33" s="43"/>
      <c r="K33" s="43"/>
      <c r="L33" s="3">
        <f t="shared" si="1"/>
        <v>0</v>
      </c>
      <c r="M33" s="53">
        <f t="shared" si="2"/>
        <v>0</v>
      </c>
      <c r="N33" s="42"/>
      <c r="O33" s="43"/>
      <c r="P33" s="45">
        <f t="shared" si="5"/>
        <v>0</v>
      </c>
      <c r="Q33" s="49"/>
      <c r="R33" s="50"/>
    </row>
    <row r="34" spans="2:18" x14ac:dyDescent="0.35">
      <c r="B34" s="38"/>
      <c r="C34" s="39"/>
      <c r="D34" s="6">
        <f t="shared" si="3"/>
        <v>0</v>
      </c>
      <c r="E34" s="30">
        <f t="shared" si="6"/>
        <v>0</v>
      </c>
      <c r="F34" s="60"/>
      <c r="G34" s="40"/>
      <c r="H34" s="43"/>
      <c r="I34" s="43"/>
      <c r="J34" s="43"/>
      <c r="K34" s="43"/>
      <c r="L34" s="3">
        <f t="shared" si="1"/>
        <v>0</v>
      </c>
      <c r="M34" s="53">
        <f t="shared" si="2"/>
        <v>0</v>
      </c>
      <c r="N34" s="42"/>
      <c r="O34" s="43"/>
      <c r="P34" s="45">
        <f t="shared" si="5"/>
        <v>0</v>
      </c>
      <c r="Q34" s="49"/>
      <c r="R34" s="50"/>
    </row>
    <row r="35" spans="2:18" x14ac:dyDescent="0.35">
      <c r="B35" s="38"/>
      <c r="C35" s="39"/>
      <c r="D35" s="6">
        <f t="shared" si="3"/>
        <v>0</v>
      </c>
      <c r="E35" s="30">
        <f t="shared" si="6"/>
        <v>0</v>
      </c>
      <c r="F35" s="60"/>
      <c r="G35" s="40"/>
      <c r="H35" s="43"/>
      <c r="I35" s="43"/>
      <c r="J35" s="43"/>
      <c r="K35" s="43"/>
      <c r="L35" s="3">
        <f t="shared" si="1"/>
        <v>0</v>
      </c>
      <c r="M35" s="53">
        <f t="shared" si="2"/>
        <v>0</v>
      </c>
      <c r="N35" s="42"/>
      <c r="O35" s="43"/>
      <c r="P35" s="45">
        <f t="shared" si="5"/>
        <v>0</v>
      </c>
      <c r="Q35" s="49"/>
      <c r="R35" s="50"/>
    </row>
    <row r="36" spans="2:18" s="1" customFormat="1" x14ac:dyDescent="0.3">
      <c r="B36" s="38"/>
      <c r="C36" s="39"/>
      <c r="D36" s="6">
        <f t="shared" si="3"/>
        <v>0</v>
      </c>
      <c r="E36" s="30">
        <f>SUM(C36*D36)</f>
        <v>0</v>
      </c>
      <c r="F36" s="60"/>
      <c r="G36" s="40"/>
      <c r="H36" s="43"/>
      <c r="I36" s="43"/>
      <c r="J36" s="43"/>
      <c r="K36" s="43"/>
      <c r="L36" s="3">
        <f t="shared" si="1"/>
        <v>0</v>
      </c>
      <c r="M36" s="53">
        <f t="shared" si="2"/>
        <v>0</v>
      </c>
      <c r="N36" s="42"/>
      <c r="O36" s="43"/>
      <c r="P36" s="45">
        <f t="shared" si="4"/>
        <v>0</v>
      </c>
      <c r="Q36" s="49"/>
      <c r="R36" s="50"/>
    </row>
    <row r="37" spans="2:18" ht="15" customHeight="1" x14ac:dyDescent="0.35">
      <c r="B37" s="38"/>
      <c r="C37" s="39"/>
      <c r="D37" s="6">
        <f t="shared" si="3"/>
        <v>0</v>
      </c>
      <c r="E37" s="30">
        <f>SUM(C37*D37)</f>
        <v>0</v>
      </c>
      <c r="F37" s="60"/>
      <c r="G37" s="40"/>
      <c r="H37" s="43"/>
      <c r="I37" s="43"/>
      <c r="J37" s="43"/>
      <c r="K37" s="43"/>
      <c r="L37" s="3">
        <f t="shared" si="1"/>
        <v>0</v>
      </c>
      <c r="M37" s="53">
        <f t="shared" si="2"/>
        <v>0</v>
      </c>
      <c r="N37" s="42"/>
      <c r="O37" s="43"/>
      <c r="P37" s="45">
        <f t="shared" si="4"/>
        <v>0</v>
      </c>
      <c r="Q37" s="49"/>
      <c r="R37" s="50"/>
    </row>
    <row r="38" spans="2:18" ht="15" customHeight="1" x14ac:dyDescent="0.35">
      <c r="B38" s="38"/>
      <c r="C38" s="39"/>
      <c r="D38" s="6">
        <f t="shared" si="3"/>
        <v>0</v>
      </c>
      <c r="E38" s="30">
        <f>SUM(C38*D38)</f>
        <v>0</v>
      </c>
      <c r="F38" s="60"/>
      <c r="G38" s="40"/>
      <c r="H38" s="43"/>
      <c r="I38" s="43"/>
      <c r="J38" s="43"/>
      <c r="K38" s="43"/>
      <c r="L38" s="3">
        <f t="shared" si="1"/>
        <v>0</v>
      </c>
      <c r="M38" s="53">
        <f t="shared" si="2"/>
        <v>0</v>
      </c>
      <c r="N38" s="42"/>
      <c r="O38" s="43"/>
      <c r="P38" s="45">
        <f t="shared" si="4"/>
        <v>0</v>
      </c>
      <c r="Q38" s="49"/>
      <c r="R38" s="50"/>
    </row>
    <row r="39" spans="2:18" ht="15" thickBot="1" x14ac:dyDescent="0.4">
      <c r="B39" s="38"/>
      <c r="C39" s="39"/>
      <c r="D39" s="6">
        <f t="shared" si="3"/>
        <v>0</v>
      </c>
      <c r="E39" s="30">
        <f>SUM(C39*D39)</f>
        <v>0</v>
      </c>
      <c r="F39" s="63"/>
      <c r="G39" s="40"/>
      <c r="H39" s="43"/>
      <c r="I39" s="43"/>
      <c r="J39" s="43"/>
      <c r="K39" s="43"/>
      <c r="L39" s="3">
        <f t="shared" si="1"/>
        <v>0</v>
      </c>
      <c r="M39" s="53">
        <f t="shared" si="2"/>
        <v>0</v>
      </c>
      <c r="N39" s="42"/>
      <c r="O39" s="43"/>
      <c r="P39" s="45">
        <f t="shared" si="4"/>
        <v>0</v>
      </c>
      <c r="Q39" s="49"/>
      <c r="R39" s="50"/>
    </row>
    <row r="40" spans="2:18" ht="15" thickBot="1" x14ac:dyDescent="0.4">
      <c r="B40" s="31" t="s">
        <v>0</v>
      </c>
      <c r="C40" s="67"/>
      <c r="D40" s="68"/>
      <c r="E40" s="62">
        <f>SUM(E14:E39)</f>
        <v>0</v>
      </c>
      <c r="F40" s="64"/>
      <c r="G40" s="69"/>
      <c r="H40" s="69"/>
      <c r="I40" s="69"/>
      <c r="J40" s="69"/>
      <c r="K40" s="69"/>
      <c r="L40" s="70"/>
      <c r="M40" s="54">
        <f>SUM(M14:M39)</f>
        <v>0</v>
      </c>
      <c r="N40" s="55">
        <f>SUM(N14:N39)</f>
        <v>0</v>
      </c>
      <c r="O40" s="56">
        <f>SUM(O14:O39)</f>
        <v>0</v>
      </c>
      <c r="P40" s="46">
        <f>SUM(P14:P39)</f>
        <v>0</v>
      </c>
      <c r="Q40" s="44"/>
      <c r="R40" s="32">
        <f>SUM(R14:R39)</f>
        <v>0</v>
      </c>
    </row>
    <row r="41" spans="2:18" x14ac:dyDescent="0.35">
      <c r="F41" s="61"/>
    </row>
    <row r="42" spans="2:18" ht="18.649999999999999" customHeight="1" x14ac:dyDescent="0.35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</row>
    <row r="43" spans="2:18" ht="18.649999999999999" customHeight="1" thickBot="1" x14ac:dyDescent="0.4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</row>
    <row r="44" spans="2:18" x14ac:dyDescent="0.35">
      <c r="K44" s="22"/>
      <c r="L44" s="22"/>
      <c r="M44" s="22"/>
      <c r="N44" s="22"/>
      <c r="O44" s="22"/>
    </row>
    <row r="45" spans="2:18" ht="18.5" x14ac:dyDescent="0.45">
      <c r="K45" s="22"/>
      <c r="L45" s="71"/>
      <c r="M45" s="71"/>
      <c r="N45" s="23"/>
      <c r="O45" s="22"/>
    </row>
    <row r="46" spans="2:18" x14ac:dyDescent="0.35">
      <c r="K46" s="22"/>
      <c r="L46" s="22"/>
      <c r="M46" s="22"/>
      <c r="N46" s="22"/>
      <c r="O46" s="22"/>
    </row>
    <row r="47" spans="2:18" x14ac:dyDescent="0.35">
      <c r="K47" s="22"/>
      <c r="L47" s="22"/>
      <c r="M47" s="22"/>
      <c r="N47" s="22"/>
      <c r="O47" s="22"/>
    </row>
  </sheetData>
  <sheetProtection selectLockedCells="1"/>
  <mergeCells count="19">
    <mergeCell ref="C1:H1"/>
    <mergeCell ref="E5:H5"/>
    <mergeCell ref="B11:E11"/>
    <mergeCell ref="G11:M11"/>
    <mergeCell ref="E3:H3"/>
    <mergeCell ref="O3:R10"/>
    <mergeCell ref="O1:R2"/>
    <mergeCell ref="N11:P11"/>
    <mergeCell ref="L1:N1"/>
    <mergeCell ref="J3:M3"/>
    <mergeCell ref="Q11:R11"/>
    <mergeCell ref="Q13:R13"/>
    <mergeCell ref="C40:D40"/>
    <mergeCell ref="G40:L40"/>
    <mergeCell ref="L45:M45"/>
    <mergeCell ref="B13:C13"/>
    <mergeCell ref="G13:K13"/>
    <mergeCell ref="N13:P13"/>
    <mergeCell ref="B42:R43"/>
  </mergeCells>
  <printOptions horizontalCentered="1"/>
  <pageMargins left="0.42" right="0.38" top="0.5" bottom="0" header="0.3" footer="0.3"/>
  <pageSetup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'M&amp;IE Rates'!$B$3:$H$3</xm:f>
          </x14:formula1>
          <xm:sqref>H14:H39</xm:sqref>
        </x14:dataValidation>
        <x14:dataValidation type="list" allowBlank="1" showInputMessage="1" showErrorMessage="1" xr:uid="{00000000-0002-0000-0000-000001000000}">
          <x14:formula1>
            <xm:f>'M&amp;IE Rates'!$B$4:$H$4</xm:f>
          </x14:formula1>
          <xm:sqref>I14:I39</xm:sqref>
        </x14:dataValidation>
        <x14:dataValidation type="list" allowBlank="1" showInputMessage="1" showErrorMessage="1" xr:uid="{00000000-0002-0000-0000-000002000000}">
          <x14:formula1>
            <xm:f>'M&amp;IE Rates'!$B$5:$H$5</xm:f>
          </x14:formula1>
          <xm:sqref>J14:J39</xm:sqref>
        </x14:dataValidation>
        <x14:dataValidation type="list" allowBlank="1" showInputMessage="1" showErrorMessage="1" xr:uid="{00000000-0002-0000-0000-000003000000}">
          <x14:formula1>
            <xm:f>'M&amp;IE Rates'!$B$6:$H$6</xm:f>
          </x14:formula1>
          <xm:sqref>K14:K39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>
      <selection activeCell="K14" sqref="K14"/>
    </sheetView>
  </sheetViews>
  <sheetFormatPr defaultRowHeight="14.5" x14ac:dyDescent="0.35"/>
  <cols>
    <col min="1" max="1" width="36.453125" customWidth="1"/>
  </cols>
  <sheetData>
    <row r="2" spans="1:8" ht="18" thickBot="1" x14ac:dyDescent="0.4">
      <c r="A2" s="106" t="s">
        <v>35</v>
      </c>
      <c r="B2" s="106"/>
      <c r="C2" s="106"/>
      <c r="D2" s="106"/>
      <c r="E2" s="106"/>
      <c r="F2" s="106"/>
      <c r="G2" s="106"/>
    </row>
    <row r="3" spans="1:8" ht="15" thickBot="1" x14ac:dyDescent="0.4">
      <c r="A3" s="11" t="s">
        <v>13</v>
      </c>
      <c r="B3" s="12">
        <v>59</v>
      </c>
      <c r="C3" s="12">
        <v>64</v>
      </c>
      <c r="D3" s="12">
        <v>69</v>
      </c>
      <c r="E3" s="12">
        <v>74</v>
      </c>
      <c r="F3" s="12">
        <v>79</v>
      </c>
      <c r="G3" s="12">
        <v>0</v>
      </c>
      <c r="H3" s="12">
        <v>0</v>
      </c>
    </row>
    <row r="4" spans="1:8" ht="15" thickBot="1" x14ac:dyDescent="0.4">
      <c r="A4" s="13" t="s">
        <v>14</v>
      </c>
      <c r="B4" s="14">
        <v>13</v>
      </c>
      <c r="C4" s="14">
        <v>14</v>
      </c>
      <c r="D4" s="14">
        <v>16</v>
      </c>
      <c r="E4" s="14">
        <v>17</v>
      </c>
      <c r="F4" s="14">
        <v>18</v>
      </c>
      <c r="G4" s="14">
        <v>0</v>
      </c>
      <c r="H4" s="14">
        <v>0</v>
      </c>
    </row>
    <row r="5" spans="1:8" ht="15" thickBot="1" x14ac:dyDescent="0.4">
      <c r="A5" s="13" t="s">
        <v>15</v>
      </c>
      <c r="B5" s="14">
        <v>15</v>
      </c>
      <c r="C5" s="14">
        <v>16</v>
      </c>
      <c r="D5" s="14">
        <v>17</v>
      </c>
      <c r="E5" s="14">
        <v>18</v>
      </c>
      <c r="F5" s="14">
        <v>20</v>
      </c>
      <c r="G5" s="14">
        <v>0</v>
      </c>
      <c r="H5" s="14">
        <v>0</v>
      </c>
    </row>
    <row r="6" spans="1:8" ht="15" thickBot="1" x14ac:dyDescent="0.4">
      <c r="A6" s="13" t="s">
        <v>16</v>
      </c>
      <c r="B6" s="14">
        <v>26</v>
      </c>
      <c r="C6" s="14">
        <v>29</v>
      </c>
      <c r="D6" s="14">
        <v>31</v>
      </c>
      <c r="E6" s="14">
        <v>34</v>
      </c>
      <c r="F6" s="14">
        <v>36</v>
      </c>
      <c r="G6" s="14">
        <v>0</v>
      </c>
      <c r="H6" s="14">
        <v>0</v>
      </c>
    </row>
    <row r="7" spans="1:8" ht="15" thickBot="1" x14ac:dyDescent="0.4">
      <c r="A7" s="13" t="s">
        <v>17</v>
      </c>
      <c r="B7" s="14">
        <v>5</v>
      </c>
      <c r="C7" s="14">
        <v>5</v>
      </c>
      <c r="D7" s="14">
        <v>5</v>
      </c>
      <c r="E7" s="14">
        <v>5</v>
      </c>
      <c r="F7" s="14">
        <v>5</v>
      </c>
      <c r="G7" s="14">
        <v>0</v>
      </c>
      <c r="H7" s="14">
        <v>0</v>
      </c>
    </row>
    <row r="8" spans="1:8" ht="15" thickBot="1" x14ac:dyDescent="0.4">
      <c r="A8" s="15" t="s">
        <v>18</v>
      </c>
      <c r="B8" s="16">
        <v>44.25</v>
      </c>
      <c r="C8" s="16">
        <f t="shared" ref="C8" si="0">C3*0.75</f>
        <v>48</v>
      </c>
      <c r="D8" s="16">
        <v>51.75</v>
      </c>
      <c r="E8" s="16">
        <v>55.5</v>
      </c>
      <c r="F8" s="16">
        <v>59.25</v>
      </c>
      <c r="G8" s="16">
        <v>0</v>
      </c>
      <c r="H8" s="16">
        <v>0</v>
      </c>
    </row>
  </sheetData>
  <mergeCells count="1">
    <mergeCell ref="A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IMT</vt:lpstr>
      <vt:lpstr>M&amp;IE Rates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Klages, Robert - FS</cp:lastModifiedBy>
  <cp:lastPrinted>2014-03-12T21:22:48Z</cp:lastPrinted>
  <dcterms:created xsi:type="dcterms:W3CDTF">2011-04-06T21:34:18Z</dcterms:created>
  <dcterms:modified xsi:type="dcterms:W3CDTF">2022-05-26T13:05:07Z</dcterms:modified>
</cp:coreProperties>
</file>